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Приложение 1" sheetId="4" r:id="rId1"/>
    <sheet name="Приложение  2" sheetId="5" r:id="rId2"/>
    <sheet name="Приложение 3" sheetId="2" r:id="rId3"/>
    <sheet name="Лист3" sheetId="3" r:id="rId4"/>
  </sheets>
  <definedNames>
    <definedName name="_xlnm._FilterDatabase" localSheetId="1" hidden="1">'Приложение  2'!$A$2:$M$115</definedName>
    <definedName name="_xlnm._FilterDatabase" localSheetId="0" hidden="1">'Приложение 1'!$A$2:$M$115</definedName>
    <definedName name="_xlnm.Print_Area" localSheetId="1">'Приложение  2'!$A$1:$L$35</definedName>
    <definedName name="_xlnm.Print_Area" localSheetId="0">'Приложение 1'!$A$1:$L$35</definedName>
  </definedNames>
  <calcPr calcId="145621"/>
</workbook>
</file>

<file path=xl/calcChain.xml><?xml version="1.0" encoding="utf-8"?>
<calcChain xmlns="http://schemas.openxmlformats.org/spreadsheetml/2006/main">
  <c r="F87" i="5" l="1"/>
  <c r="E87" i="5"/>
  <c r="F67" i="5"/>
  <c r="F64" i="5"/>
  <c r="F60" i="5"/>
  <c r="E60" i="5"/>
  <c r="F51" i="5"/>
  <c r="F42" i="5"/>
  <c r="F39" i="5"/>
  <c r="E39" i="5"/>
  <c r="F25" i="5"/>
  <c r="E25" i="5"/>
  <c r="F10" i="5"/>
  <c r="J113" i="4" l="1"/>
  <c r="L113" i="4" s="1"/>
  <c r="J108" i="4"/>
  <c r="L108" i="4" s="1"/>
  <c r="J105" i="4"/>
  <c r="L105" i="4" s="1"/>
  <c r="J101" i="4"/>
  <c r="L101" i="4" s="1"/>
  <c r="J98" i="4"/>
  <c r="L98" i="4" s="1"/>
  <c r="J93" i="4"/>
  <c r="L93" i="4" s="1"/>
  <c r="J88" i="4"/>
  <c r="L88" i="4" s="1"/>
  <c r="J85" i="4"/>
  <c r="L85" i="4" s="1"/>
  <c r="J79" i="4"/>
  <c r="L79" i="4" s="1"/>
  <c r="J65" i="4"/>
  <c r="L65" i="4" s="1"/>
  <c r="J58" i="4"/>
  <c r="L58" i="4" s="1"/>
  <c r="J53" i="4"/>
  <c r="L53" i="4" s="1"/>
  <c r="J49" i="4"/>
  <c r="L49" i="4" s="1"/>
  <c r="J43" i="4"/>
  <c r="L43" i="4" s="1"/>
  <c r="J37" i="4"/>
  <c r="L37" i="4" s="1"/>
  <c r="J33" i="4"/>
  <c r="L33" i="4" s="1"/>
  <c r="J31" i="4"/>
  <c r="L31" i="4" s="1"/>
  <c r="J26" i="4"/>
  <c r="L26" i="4" s="1"/>
  <c r="J23" i="4"/>
  <c r="L23" i="4" s="1"/>
  <c r="J17" i="4"/>
  <c r="L17" i="4" s="1"/>
  <c r="J11" i="4"/>
  <c r="L11" i="4" s="1"/>
  <c r="J6" i="4"/>
  <c r="L6" i="4" s="1"/>
  <c r="F87" i="4" l="1"/>
  <c r="E87" i="4"/>
  <c r="F60" i="4"/>
  <c r="E60" i="4"/>
  <c r="L39" i="4"/>
  <c r="F39" i="4"/>
  <c r="E39" i="4"/>
  <c r="F25" i="4"/>
  <c r="E25" i="4"/>
  <c r="K112" i="4" l="1"/>
  <c r="L112" i="4" s="1"/>
  <c r="K111" i="4"/>
  <c r="L111" i="4" s="1"/>
  <c r="K110" i="4"/>
  <c r="L110" i="4" s="1"/>
  <c r="K109" i="4"/>
  <c r="L109" i="4" s="1"/>
  <c r="K104" i="4"/>
  <c r="L104" i="4" s="1"/>
  <c r="K103" i="4"/>
  <c r="L103" i="4" s="1"/>
  <c r="K102" i="4"/>
  <c r="L102" i="4" s="1"/>
  <c r="K97" i="4"/>
  <c r="L97" i="4" s="1"/>
  <c r="K96" i="4"/>
  <c r="L96" i="4" s="1"/>
  <c r="K95" i="4"/>
  <c r="L95" i="4" s="1"/>
  <c r="K94" i="4"/>
  <c r="L94" i="4" s="1"/>
  <c r="K92" i="4"/>
  <c r="L92" i="4" s="1"/>
  <c r="K91" i="4"/>
  <c r="L91" i="4" s="1"/>
  <c r="K90" i="4"/>
  <c r="L90" i="4" s="1"/>
  <c r="K89" i="4"/>
  <c r="L89" i="4" s="1"/>
  <c r="K78" i="4"/>
  <c r="L78" i="4" s="1"/>
  <c r="K77" i="4"/>
  <c r="L77" i="4" s="1"/>
  <c r="K76" i="4"/>
  <c r="L76" i="4" s="1"/>
  <c r="K75" i="4"/>
  <c r="L75" i="4" s="1"/>
  <c r="K72" i="4"/>
  <c r="L72" i="4" s="1"/>
  <c r="K71" i="4"/>
  <c r="L71" i="4" s="1"/>
  <c r="K70" i="4"/>
  <c r="L70" i="4" s="1"/>
  <c r="K69" i="4"/>
  <c r="L69" i="4" s="1"/>
  <c r="K68" i="4"/>
  <c r="L68" i="4" s="1"/>
  <c r="K66" i="4"/>
  <c r="L66" i="4" s="1"/>
  <c r="K63" i="4"/>
  <c r="L63" i="4" s="1"/>
  <c r="K62" i="4"/>
  <c r="L62" i="4" s="1"/>
  <c r="K61" i="4"/>
  <c r="L61" i="4" s="1"/>
  <c r="K84" i="4"/>
  <c r="L84" i="4" s="1"/>
  <c r="K83" i="4"/>
  <c r="L83" i="4" s="1"/>
  <c r="K82" i="4"/>
  <c r="L82" i="4" s="1"/>
  <c r="K81" i="4"/>
  <c r="K57" i="4"/>
  <c r="L57" i="4" s="1"/>
  <c r="K56" i="4"/>
  <c r="L56" i="4" s="1"/>
  <c r="K55" i="4"/>
  <c r="L55" i="4" s="1"/>
  <c r="K54" i="4"/>
  <c r="L54" i="4" s="1"/>
  <c r="K52" i="4"/>
  <c r="L52" i="4" s="1"/>
  <c r="K50" i="4"/>
  <c r="L50" i="4" s="1"/>
  <c r="K48" i="4"/>
  <c r="K47" i="4"/>
  <c r="L47" i="4" s="1"/>
  <c r="K46" i="4"/>
  <c r="L46" i="4" s="1"/>
  <c r="K45" i="4"/>
  <c r="L45" i="4" s="1"/>
  <c r="K41" i="4"/>
  <c r="L41" i="4" s="1"/>
  <c r="K40" i="4"/>
  <c r="L40" i="4" s="1"/>
  <c r="K36" i="4"/>
  <c r="L36" i="4" s="1"/>
  <c r="K35" i="4"/>
  <c r="L35" i="4" s="1"/>
  <c r="K34" i="4"/>
  <c r="L34" i="4" s="1"/>
  <c r="K30" i="4"/>
  <c r="L30" i="4" s="1"/>
  <c r="K29" i="4"/>
  <c r="L29" i="4" s="1"/>
  <c r="K28" i="4"/>
  <c r="L28" i="4" s="1"/>
  <c r="K27" i="4"/>
  <c r="L27" i="4" s="1"/>
  <c r="K22" i="4"/>
  <c r="L22" i="4" s="1"/>
  <c r="K21" i="4"/>
  <c r="L21" i="4" s="1"/>
  <c r="K20" i="4"/>
  <c r="L20" i="4" s="1"/>
  <c r="K19" i="4"/>
  <c r="L19" i="4" s="1"/>
  <c r="K16" i="4"/>
  <c r="L16" i="4" s="1"/>
  <c r="K15" i="4"/>
  <c r="L15" i="4" s="1"/>
  <c r="K14" i="4"/>
  <c r="L14" i="4" s="1"/>
  <c r="K9" i="4"/>
  <c r="L9" i="4" s="1"/>
  <c r="K8" i="4"/>
  <c r="L8" i="4" s="1"/>
  <c r="K7" i="4"/>
  <c r="K5" i="4"/>
  <c r="L5" i="4" s="1"/>
  <c r="K4" i="4"/>
  <c r="L4" i="4" s="1"/>
  <c r="K3" i="4"/>
  <c r="L3" i="4" s="1"/>
  <c r="L81" i="4"/>
  <c r="L48" i="4"/>
  <c r="L7" i="4"/>
  <c r="F67" i="4" l="1"/>
  <c r="F64" i="4"/>
  <c r="F51" i="4"/>
  <c r="F42" i="4"/>
  <c r="F10" i="4"/>
  <c r="K42" i="4" l="1"/>
  <c r="L42" i="4" s="1"/>
  <c r="L44" i="4" s="1"/>
  <c r="L60" i="4" s="1"/>
  <c r="K67" i="4"/>
  <c r="L67" i="4" s="1"/>
  <c r="K64" i="4"/>
  <c r="L64" i="4" s="1"/>
  <c r="K10" i="4"/>
  <c r="L10" i="4" s="1"/>
  <c r="L12" i="4" s="1"/>
  <c r="L13" i="4" s="1"/>
  <c r="K51" i="4"/>
  <c r="L51" i="4" s="1"/>
  <c r="L24" i="4"/>
  <c r="L86" i="4"/>
  <c r="L18" i="4"/>
  <c r="L80" i="4"/>
  <c r="L87" i="4" l="1"/>
  <c r="L25" i="4"/>
  <c r="L73" i="4"/>
</calcChain>
</file>

<file path=xl/sharedStrings.xml><?xml version="1.0" encoding="utf-8"?>
<sst xmlns="http://schemas.openxmlformats.org/spreadsheetml/2006/main" count="499" uniqueCount="63">
  <si>
    <t>дъб</t>
  </si>
  <si>
    <t xml:space="preserve">Трупи за бичене до 29 см </t>
  </si>
  <si>
    <t>Технологична дървесина от средна</t>
  </si>
  <si>
    <t>Технологична дървесина от дребна</t>
  </si>
  <si>
    <t>Технологична дървесина от дърва</t>
  </si>
  <si>
    <t>Дърва за огрев</t>
  </si>
  <si>
    <t>ОЗМ</t>
  </si>
  <si>
    <t>цер</t>
  </si>
  <si>
    <t>Всичко за подотдела:</t>
  </si>
  <si>
    <t>Позиция</t>
  </si>
  <si>
    <t>Отдел и подотдел</t>
  </si>
  <si>
    <t>Дървесен вид</t>
  </si>
  <si>
    <t>Сортимент</t>
  </si>
  <si>
    <t>Прогнозно количество дървесина пл.куб.м.</t>
  </si>
  <si>
    <t>Прогнозно количество дървесина пр.куб.м.</t>
  </si>
  <si>
    <t>Начална цена лв./пл.м3 без ДДС</t>
  </si>
  <si>
    <t>Начална цена лв./пр.м3 без ДДС</t>
  </si>
  <si>
    <t>Обща цена. лв. без ДДС/ пл.м3</t>
  </si>
  <si>
    <t>Обща цена. лв. без ДДС/ пр.м3</t>
  </si>
  <si>
    <t>Обща цена. лв. без ДДС</t>
  </si>
  <si>
    <t xml:space="preserve"> </t>
  </si>
  <si>
    <t>1149 д</t>
  </si>
  <si>
    <t>1153 г</t>
  </si>
  <si>
    <t>1153 е</t>
  </si>
  <si>
    <t>1181 н</t>
  </si>
  <si>
    <t>1217 м</t>
  </si>
  <si>
    <t>1217 о</t>
  </si>
  <si>
    <t>1217 п1</t>
  </si>
  <si>
    <t>1217 р</t>
  </si>
  <si>
    <t>40 г</t>
  </si>
  <si>
    <t>1218 б</t>
  </si>
  <si>
    <t>1218 з</t>
  </si>
  <si>
    <t>1219 д1</t>
  </si>
  <si>
    <t>1089 е</t>
  </si>
  <si>
    <t>б.бор</t>
  </si>
  <si>
    <t>ч.бор</t>
  </si>
  <si>
    <t>др. шир.</t>
  </si>
  <si>
    <t>Стойност на услугата подвоз, претоварване на дървесина лв./пр. м3</t>
  </si>
  <si>
    <t>Всичко за позиция I</t>
  </si>
  <si>
    <t>Всичко за позиция II</t>
  </si>
  <si>
    <t>Всичко за позиция III</t>
  </si>
  <si>
    <t>Всичко за позиция IV</t>
  </si>
  <si>
    <t>Всичко за позиция V</t>
  </si>
  <si>
    <t>Всичко за позиция VI</t>
  </si>
  <si>
    <t>Всичко за позиция VII</t>
  </si>
  <si>
    <t>Всичко за позиция VIII</t>
  </si>
  <si>
    <t>Всичко за позиция IX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</si>
  <si>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</si>
  <si>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</si>
  <si>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</si>
  <si>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</si>
  <si>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</si>
  <si>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</si>
  <si>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</si>
  <si>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</si>
  <si>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</si>
  <si>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Гаранция за участие</t>
  </si>
  <si>
    <t>Приложение  2</t>
  </si>
  <si>
    <t>Приложение 3</t>
  </si>
  <si>
    <t>Обект №</t>
  </si>
  <si>
    <t>Тримесечие</t>
  </si>
  <si>
    <t>Общо</t>
  </si>
  <si>
    <t>Приложение 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</si>
</sst>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-* #,##0\ _л_в_._-;\-* #,##0\ _л_в_._-;_-* &quot;-&quot;??\ _л_в_._-;_-@_-"/>
    <numFmt numFmtId="165" formatCode="0.00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/>
    <xf numFmtId="2" fontId="2" fillId="0" borderId="1" xfId="1" applyNumberFormat="1" applyFont="1" applyBorder="1"/>
    <xf numFmtId="0" fontId="2" fillId="0" borderId="3" xfId="0" applyFont="1" applyFill="1" applyBorder="1"/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/>
    <xf numFmtId="0" fontId="2" fillId="2" borderId="5" xfId="0" applyNumberFormat="1" applyFont="1" applyFill="1" applyBorder="1" applyAlignment="1" applyProtection="1">
      <alignment horizontal="left" vertical="top"/>
    </xf>
    <xf numFmtId="0" fontId="3" fillId="2" borderId="3" xfId="0" applyFont="1" applyFill="1" applyBorder="1" applyAlignment="1">
      <alignment horizontal="right"/>
    </xf>
    <xf numFmtId="2" fontId="2" fillId="2" borderId="1" xfId="0" applyNumberFormat="1" applyFont="1" applyFill="1" applyBorder="1"/>
    <xf numFmtId="0" fontId="2" fillId="2" borderId="1" xfId="0" applyFont="1" applyFill="1" applyBorder="1"/>
    <xf numFmtId="2" fontId="3" fillId="2" borderId="1" xfId="0" applyNumberFormat="1" applyFont="1" applyFill="1" applyBorder="1"/>
    <xf numFmtId="0" fontId="2" fillId="2" borderId="7" xfId="0" applyNumberFormat="1" applyFont="1" applyFill="1" applyBorder="1" applyAlignment="1" applyProtection="1">
      <alignment horizontal="left" vertical="top"/>
    </xf>
    <xf numFmtId="0" fontId="3" fillId="2" borderId="8" xfId="0" applyFont="1" applyFill="1" applyBorder="1" applyAlignment="1">
      <alignment horizontal="right"/>
    </xf>
    <xf numFmtId="2" fontId="2" fillId="2" borderId="6" xfId="0" applyNumberFormat="1" applyFont="1" applyFill="1" applyBorder="1"/>
    <xf numFmtId="0" fontId="2" fillId="2" borderId="6" xfId="0" applyFont="1" applyFill="1" applyBorder="1"/>
    <xf numFmtId="2" fontId="3" fillId="2" borderId="6" xfId="0" applyNumberFormat="1" applyFont="1" applyFill="1" applyBorder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vertical="center"/>
    </xf>
    <xf numFmtId="0" fontId="2" fillId="0" borderId="7" xfId="0" applyFont="1" applyFill="1" applyBorder="1"/>
    <xf numFmtId="2" fontId="2" fillId="0" borderId="6" xfId="1" applyNumberFormat="1" applyFont="1" applyBorder="1"/>
    <xf numFmtId="2" fontId="2" fillId="0" borderId="6" xfId="0" applyNumberFormat="1" applyFont="1" applyBorder="1"/>
    <xf numFmtId="0" fontId="2" fillId="3" borderId="7" xfId="0" applyNumberFormat="1" applyFont="1" applyFill="1" applyBorder="1" applyAlignment="1" applyProtection="1">
      <alignment horizontal="left" vertical="top"/>
    </xf>
    <xf numFmtId="0" fontId="2" fillId="3" borderId="6" xfId="0" applyFont="1" applyFill="1" applyBorder="1"/>
    <xf numFmtId="0" fontId="2" fillId="3" borderId="1" xfId="0" applyFont="1" applyFill="1" applyBorder="1" applyAlignment="1">
      <alignment horizontal="left"/>
    </xf>
    <xf numFmtId="1" fontId="0" fillId="0" borderId="0" xfId="0" applyNumberFormat="1"/>
    <xf numFmtId="164" fontId="0" fillId="0" borderId="0" xfId="2" applyNumberFormat="1" applyFont="1" applyAlignment="1">
      <alignment horizontal="left"/>
    </xf>
    <xf numFmtId="164" fontId="2" fillId="0" borderId="1" xfId="2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vertical="top"/>
    </xf>
    <xf numFmtId="1" fontId="3" fillId="2" borderId="3" xfId="0" applyNumberFormat="1" applyFont="1" applyFill="1" applyBorder="1" applyAlignment="1" applyProtection="1"/>
    <xf numFmtId="1" fontId="3" fillId="2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vertical="top"/>
    </xf>
    <xf numFmtId="0" fontId="0" fillId="0" borderId="0" xfId="0" applyNumberFormat="1"/>
    <xf numFmtId="165" fontId="2" fillId="0" borderId="6" xfId="0" applyNumberFormat="1" applyFont="1" applyBorder="1"/>
    <xf numFmtId="2" fontId="2" fillId="0" borderId="3" xfId="2" applyNumberFormat="1" applyFont="1" applyFill="1" applyBorder="1" applyAlignment="1" applyProtection="1">
      <alignment horizontal="right"/>
    </xf>
    <xf numFmtId="2" fontId="2" fillId="0" borderId="3" xfId="2" applyNumberFormat="1" applyFont="1" applyFill="1" applyBorder="1" applyAlignment="1" applyProtection="1">
      <alignment vertical="top"/>
    </xf>
    <xf numFmtId="1" fontId="2" fillId="0" borderId="3" xfId="2" applyNumberFormat="1" applyFont="1" applyFill="1" applyBorder="1" applyAlignment="1" applyProtection="1">
      <alignment horizontal="right"/>
    </xf>
    <xf numFmtId="1" fontId="2" fillId="0" borderId="3" xfId="2" applyNumberFormat="1" applyFont="1" applyFill="1" applyBorder="1" applyAlignment="1" applyProtection="1">
      <alignment vertical="top"/>
    </xf>
    <xf numFmtId="1" fontId="2" fillId="0" borderId="1" xfId="2" applyNumberFormat="1" applyFont="1" applyFill="1" applyBorder="1" applyAlignment="1" applyProtection="1">
      <alignment vertical="top"/>
    </xf>
    <xf numFmtId="1" fontId="3" fillId="2" borderId="3" xfId="2" applyNumberFormat="1" applyFont="1" applyFill="1" applyBorder="1" applyAlignment="1" applyProtection="1"/>
    <xf numFmtId="1" fontId="3" fillId="2" borderId="8" xfId="2" applyNumberFormat="1" applyFont="1" applyFill="1" applyBorder="1" applyAlignment="1" applyProtection="1"/>
    <xf numFmtId="1" fontId="3" fillId="3" borderId="8" xfId="2" applyNumberFormat="1" applyFont="1" applyFill="1" applyBorder="1" applyAlignment="1" applyProtection="1"/>
    <xf numFmtId="1" fontId="2" fillId="0" borderId="8" xfId="2" applyNumberFormat="1" applyFont="1" applyFill="1" applyBorder="1" applyAlignment="1" applyProtection="1">
      <alignment vertical="top"/>
    </xf>
    <xf numFmtId="2" fontId="0" fillId="0" borderId="0" xfId="2" applyNumberFormat="1" applyFont="1" applyAlignment="1">
      <alignment horizontal="left"/>
    </xf>
    <xf numFmtId="2" fontId="6" fillId="0" borderId="1" xfId="0" applyNumberFormat="1" applyFont="1" applyFill="1" applyBorder="1" applyAlignment="1" applyProtection="1">
      <alignment horizontal="center" vertical="center" wrapText="1"/>
    </xf>
    <xf numFmtId="1" fontId="2" fillId="3" borderId="8" xfId="0" applyNumberFormat="1" applyFont="1" applyFill="1" applyBorder="1" applyAlignment="1" applyProtection="1"/>
    <xf numFmtId="0" fontId="2" fillId="0" borderId="6" xfId="0" applyFont="1" applyBorder="1" applyAlignment="1">
      <alignment horizontal="center" vertical="center" wrapText="1"/>
    </xf>
    <xf numFmtId="0" fontId="2" fillId="3" borderId="3" xfId="0" applyNumberFormat="1" applyFont="1" applyFill="1" applyBorder="1" applyAlignment="1" applyProtection="1">
      <alignment horizontal="left" vertical="top"/>
    </xf>
    <xf numFmtId="2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0" fillId="0" borderId="2" xfId="0" applyBorder="1"/>
    <xf numFmtId="1" fontId="3" fillId="4" borderId="1" xfId="0" applyNumberFormat="1" applyFont="1" applyFill="1" applyBorder="1" applyAlignment="1" applyProtection="1"/>
    <xf numFmtId="1" fontId="3" fillId="4" borderId="1" xfId="2" applyNumberFormat="1" applyFont="1" applyFill="1" applyBorder="1" applyAlignment="1" applyProtection="1"/>
    <xf numFmtId="2" fontId="0" fillId="4" borderId="1" xfId="2" applyNumberFormat="1" applyFont="1" applyFill="1" applyBorder="1" applyAlignment="1">
      <alignment horizontal="left"/>
    </xf>
    <xf numFmtId="0" fontId="0" fillId="4" borderId="1" xfId="0" applyFill="1" applyBorder="1"/>
    <xf numFmtId="2" fontId="3" fillId="4" borderId="1" xfId="0" applyNumberFormat="1" applyFont="1" applyFill="1" applyBorder="1"/>
    <xf numFmtId="0" fontId="2" fillId="3" borderId="0" xfId="0" applyNumberFormat="1" applyFont="1" applyFill="1" applyBorder="1" applyAlignment="1" applyProtection="1">
      <alignment horizontal="left" vertical="top"/>
    </xf>
    <xf numFmtId="0" fontId="2" fillId="3" borderId="4" xfId="0" applyFont="1" applyFill="1" applyBorder="1" applyAlignment="1">
      <alignment horizontal="left"/>
    </xf>
    <xf numFmtId="1" fontId="2" fillId="3" borderId="9" xfId="0" applyNumberFormat="1" applyFont="1" applyFill="1" applyBorder="1" applyAlignment="1" applyProtection="1"/>
    <xf numFmtId="1" fontId="3" fillId="3" borderId="9" xfId="2" applyNumberFormat="1" applyFont="1" applyFill="1" applyBorder="1" applyAlignment="1" applyProtection="1"/>
    <xf numFmtId="2" fontId="2" fillId="0" borderId="10" xfId="2" applyNumberFormat="1" applyFont="1" applyFill="1" applyBorder="1" applyAlignment="1" applyProtection="1">
      <alignment vertical="top"/>
    </xf>
    <xf numFmtId="2" fontId="2" fillId="0" borderId="4" xfId="0" applyNumberFormat="1" applyFont="1" applyBorder="1"/>
    <xf numFmtId="0" fontId="2" fillId="3" borderId="2" xfId="0" applyFont="1" applyFill="1" applyBorder="1"/>
    <xf numFmtId="2" fontId="2" fillId="0" borderId="4" xfId="1" applyNumberFormat="1" applyFont="1" applyBorder="1"/>
    <xf numFmtId="2" fontId="2" fillId="4" borderId="1" xfId="0" applyNumberFormat="1" applyFont="1" applyFill="1" applyBorder="1"/>
    <xf numFmtId="0" fontId="2" fillId="4" borderId="1" xfId="0" applyFont="1" applyFill="1" applyBorder="1"/>
    <xf numFmtId="0" fontId="2" fillId="0" borderId="10" xfId="0" applyFont="1" applyFill="1" applyBorder="1"/>
    <xf numFmtId="0" fontId="2" fillId="0" borderId="4" xfId="0" applyFont="1" applyBorder="1" applyAlignment="1">
      <alignment vertical="center"/>
    </xf>
    <xf numFmtId="0" fontId="2" fillId="0" borderId="4" xfId="0" applyNumberFormat="1" applyFont="1" applyFill="1" applyBorder="1" applyAlignment="1" applyProtection="1">
      <alignment vertical="top"/>
    </xf>
    <xf numFmtId="1" fontId="2" fillId="0" borderId="10" xfId="2" applyNumberFormat="1" applyFont="1" applyFill="1" applyBorder="1" applyAlignment="1" applyProtection="1">
      <alignment vertical="top"/>
    </xf>
    <xf numFmtId="2" fontId="2" fillId="0" borderId="10" xfId="2" applyNumberFormat="1" applyFont="1" applyFill="1" applyBorder="1" applyAlignment="1" applyProtection="1">
      <alignment horizontal="right"/>
    </xf>
    <xf numFmtId="0" fontId="2" fillId="3" borderId="10" xfId="0" applyNumberFormat="1" applyFont="1" applyFill="1" applyBorder="1" applyAlignment="1" applyProtection="1">
      <alignment horizontal="left" vertical="top"/>
    </xf>
    <xf numFmtId="1" fontId="2" fillId="3" borderId="4" xfId="0" applyNumberFormat="1" applyFont="1" applyFill="1" applyBorder="1" applyAlignment="1" applyProtection="1"/>
    <xf numFmtId="1" fontId="3" fillId="3" borderId="4" xfId="2" applyNumberFormat="1" applyFont="1" applyFill="1" applyBorder="1" applyAlignment="1" applyProtection="1"/>
    <xf numFmtId="0" fontId="2" fillId="3" borderId="4" xfId="0" applyFont="1" applyFill="1" applyBorder="1"/>
    <xf numFmtId="0" fontId="2" fillId="0" borderId="10" xfId="0" applyNumberFormat="1" applyFont="1" applyFill="1" applyBorder="1" applyAlignment="1" applyProtection="1">
      <alignment vertical="top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8" fillId="4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7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3">
    <cellStyle name="Запетая" xfId="2" builtinId="3"/>
    <cellStyle name="Нормален" xfId="0" builtinId="0"/>
    <cellStyle name="Нормален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6"/>
  <sheetViews>
    <sheetView tabSelected="1" workbookViewId="0">
      <selection activeCell="P10" sqref="P10"/>
    </sheetView>
  </sheetViews>
  <sheetFormatPr defaultRowHeight="15.75" x14ac:dyDescent="0.25"/>
  <cols>
    <col min="1" max="1" width="9.140625" style="1" customWidth="1"/>
    <col min="2" max="2" width="9.85546875" style="1" customWidth="1"/>
    <col min="3" max="3" width="10.42578125" style="1" customWidth="1"/>
    <col min="4" max="4" width="36.5703125" style="1" customWidth="1"/>
    <col min="5" max="5" width="12.28515625" style="1" customWidth="1"/>
    <col min="6" max="6" width="12.42578125" style="26" customWidth="1"/>
    <col min="7" max="7" width="12.42578125" style="44" customWidth="1"/>
    <col min="8" max="9" width="10" style="1" customWidth="1"/>
    <col min="10" max="10" width="13.140625" style="1" customWidth="1"/>
    <col min="11" max="11" width="10.140625" style="1" customWidth="1"/>
    <col min="12" max="12" width="11.7109375" style="1" customWidth="1"/>
    <col min="13" max="13" width="10" style="80" customWidth="1"/>
    <col min="14" max="16384" width="9.140625" style="1"/>
  </cols>
  <sheetData>
    <row r="1" spans="1:19" x14ac:dyDescent="0.25">
      <c r="D1" s="1" t="s">
        <v>62</v>
      </c>
    </row>
    <row r="2" spans="1:19" ht="76.5" x14ac:dyDescent="0.25">
      <c r="A2" s="18" t="s">
        <v>9</v>
      </c>
      <c r="B2" s="17" t="s">
        <v>10</v>
      </c>
      <c r="C2" s="17" t="s">
        <v>11</v>
      </c>
      <c r="D2" s="16" t="s">
        <v>12</v>
      </c>
      <c r="E2" s="17" t="s">
        <v>13</v>
      </c>
      <c r="F2" s="27" t="s">
        <v>14</v>
      </c>
      <c r="G2" s="45" t="s">
        <v>37</v>
      </c>
      <c r="H2" s="17" t="s">
        <v>15</v>
      </c>
      <c r="I2" s="17" t="s">
        <v>16</v>
      </c>
      <c r="J2" s="17" t="s">
        <v>17</v>
      </c>
      <c r="K2" s="17" t="s">
        <v>18</v>
      </c>
      <c r="L2" s="17" t="s">
        <v>19</v>
      </c>
      <c r="M2" s="84" t="s">
        <v>56</v>
      </c>
    </row>
    <row r="3" spans="1:19" x14ac:dyDescent="0.25">
      <c r="A3" s="94" t="s">
        <v>47</v>
      </c>
      <c r="B3" s="90" t="s">
        <v>33</v>
      </c>
      <c r="C3" s="3" t="s">
        <v>34</v>
      </c>
      <c r="D3" s="4" t="s">
        <v>2</v>
      </c>
      <c r="E3" s="28">
        <v>16</v>
      </c>
      <c r="F3" s="37">
        <v>24</v>
      </c>
      <c r="G3" s="35">
        <v>13</v>
      </c>
      <c r="H3" s="5"/>
      <c r="I3" s="2">
        <v>12.5</v>
      </c>
      <c r="J3" s="5"/>
      <c r="K3" s="5">
        <f>F3*(G3+I3)</f>
        <v>612</v>
      </c>
      <c r="L3" s="2">
        <f>K3</f>
        <v>612</v>
      </c>
      <c r="M3" s="81"/>
    </row>
    <row r="4" spans="1:19" x14ac:dyDescent="0.25">
      <c r="A4" s="95"/>
      <c r="B4" s="90"/>
      <c r="C4" s="3" t="s">
        <v>34</v>
      </c>
      <c r="D4" s="4" t="s">
        <v>4</v>
      </c>
      <c r="E4" s="28">
        <v>66</v>
      </c>
      <c r="F4" s="38">
        <v>101</v>
      </c>
      <c r="G4" s="35">
        <v>13</v>
      </c>
      <c r="H4" s="5"/>
      <c r="I4" s="2">
        <v>12.5</v>
      </c>
      <c r="J4" s="5"/>
      <c r="K4" s="5">
        <f t="shared" ref="K4:K5" si="0">F4*(G4+I4)</f>
        <v>2575.5</v>
      </c>
      <c r="L4" s="2">
        <f t="shared" ref="L4:L5" si="1">K4</f>
        <v>2575.5</v>
      </c>
      <c r="M4" s="82"/>
    </row>
    <row r="5" spans="1:19" x14ac:dyDescent="0.25">
      <c r="A5" s="95"/>
      <c r="B5" s="90"/>
      <c r="C5" s="3" t="s">
        <v>34</v>
      </c>
      <c r="D5" s="4" t="s">
        <v>5</v>
      </c>
      <c r="E5" s="28">
        <v>66</v>
      </c>
      <c r="F5" s="38">
        <v>110</v>
      </c>
      <c r="G5" s="36">
        <v>12</v>
      </c>
      <c r="H5" s="5"/>
      <c r="I5" s="2">
        <v>12.5</v>
      </c>
      <c r="J5" s="5"/>
      <c r="K5" s="5">
        <f t="shared" si="0"/>
        <v>2695</v>
      </c>
      <c r="L5" s="2">
        <f t="shared" si="1"/>
        <v>2695</v>
      </c>
      <c r="M5" s="82"/>
    </row>
    <row r="6" spans="1:19" x14ac:dyDescent="0.25">
      <c r="A6" s="95"/>
      <c r="B6" s="90"/>
      <c r="C6" s="3" t="s">
        <v>34</v>
      </c>
      <c r="D6" s="4" t="s">
        <v>6</v>
      </c>
      <c r="E6" s="28">
        <v>1</v>
      </c>
      <c r="F6" s="38"/>
      <c r="G6" s="36">
        <v>19</v>
      </c>
      <c r="H6" s="5">
        <v>27</v>
      </c>
      <c r="I6" s="2"/>
      <c r="J6" s="5">
        <f>E6*(G6+H6)</f>
        <v>46</v>
      </c>
      <c r="K6" s="5"/>
      <c r="L6" s="2">
        <f>J6</f>
        <v>46</v>
      </c>
      <c r="M6" s="82"/>
    </row>
    <row r="7" spans="1:19" x14ac:dyDescent="0.25">
      <c r="A7" s="95"/>
      <c r="B7" s="90"/>
      <c r="C7" s="3" t="s">
        <v>35</v>
      </c>
      <c r="D7" s="4" t="s">
        <v>2</v>
      </c>
      <c r="E7" s="28">
        <v>3</v>
      </c>
      <c r="F7" s="38">
        <v>5</v>
      </c>
      <c r="G7" s="35">
        <v>13</v>
      </c>
      <c r="H7" s="2"/>
      <c r="I7" s="2">
        <v>12.5</v>
      </c>
      <c r="J7" s="5"/>
      <c r="K7" s="5">
        <f t="shared" ref="K7:K10" si="2">F7*(G7+I7)</f>
        <v>127.5</v>
      </c>
      <c r="L7" s="2">
        <f t="shared" ref="L7:L10" si="3">K7</f>
        <v>127.5</v>
      </c>
      <c r="M7" s="82"/>
    </row>
    <row r="8" spans="1:19" x14ac:dyDescent="0.25">
      <c r="A8" s="95"/>
      <c r="B8" s="90"/>
      <c r="C8" s="3" t="s">
        <v>35</v>
      </c>
      <c r="D8" s="4" t="s">
        <v>3</v>
      </c>
      <c r="E8" s="28">
        <v>1</v>
      </c>
      <c r="F8" s="38">
        <v>2</v>
      </c>
      <c r="G8" s="35">
        <v>13</v>
      </c>
      <c r="H8" s="5"/>
      <c r="I8" s="2">
        <v>12.5</v>
      </c>
      <c r="J8" s="5"/>
      <c r="K8" s="5">
        <f t="shared" si="2"/>
        <v>51</v>
      </c>
      <c r="L8" s="2">
        <f t="shared" si="3"/>
        <v>51</v>
      </c>
      <c r="M8" s="82"/>
    </row>
    <row r="9" spans="1:19" x14ac:dyDescent="0.25">
      <c r="A9" s="95"/>
      <c r="B9" s="90"/>
      <c r="C9" s="3" t="s">
        <v>35</v>
      </c>
      <c r="D9" s="4" t="s">
        <v>4</v>
      </c>
      <c r="E9" s="28">
        <v>9</v>
      </c>
      <c r="F9" s="38">
        <v>14</v>
      </c>
      <c r="G9" s="35">
        <v>13</v>
      </c>
      <c r="H9" s="5"/>
      <c r="I9" s="2">
        <v>12.5</v>
      </c>
      <c r="J9" s="5"/>
      <c r="K9" s="5">
        <f t="shared" si="2"/>
        <v>357</v>
      </c>
      <c r="L9" s="2">
        <f t="shared" si="3"/>
        <v>357</v>
      </c>
      <c r="M9" s="82"/>
    </row>
    <row r="10" spans="1:19" x14ac:dyDescent="0.25">
      <c r="A10" s="95"/>
      <c r="B10" s="90"/>
      <c r="C10" s="3" t="s">
        <v>35</v>
      </c>
      <c r="D10" s="4" t="s">
        <v>5</v>
      </c>
      <c r="E10" s="28">
        <v>9</v>
      </c>
      <c r="F10" s="38">
        <f>E10/0.6</f>
        <v>15</v>
      </c>
      <c r="G10" s="36">
        <v>12</v>
      </c>
      <c r="H10" s="5"/>
      <c r="I10" s="2">
        <v>12.5</v>
      </c>
      <c r="J10" s="5"/>
      <c r="K10" s="5">
        <f t="shared" si="2"/>
        <v>367.5</v>
      </c>
      <c r="L10" s="2">
        <f t="shared" si="3"/>
        <v>367.5</v>
      </c>
      <c r="M10" s="82"/>
    </row>
    <row r="11" spans="1:19" x14ac:dyDescent="0.25">
      <c r="A11" s="95"/>
      <c r="B11" s="90"/>
      <c r="C11" s="3" t="s">
        <v>35</v>
      </c>
      <c r="D11" s="4" t="s">
        <v>6</v>
      </c>
      <c r="E11" s="29">
        <v>1</v>
      </c>
      <c r="F11" s="39"/>
      <c r="G11" s="36">
        <v>19</v>
      </c>
      <c r="H11" s="5">
        <v>27</v>
      </c>
      <c r="I11" s="5"/>
      <c r="J11" s="5">
        <f>E11*(G11+H11)</f>
        <v>46</v>
      </c>
      <c r="K11" s="5"/>
      <c r="L11" s="2">
        <f>J11</f>
        <v>46</v>
      </c>
      <c r="M11" s="82"/>
    </row>
    <row r="12" spans="1:19" x14ac:dyDescent="0.25">
      <c r="A12" s="96"/>
      <c r="B12" s="90"/>
      <c r="C12" s="11"/>
      <c r="D12" s="12" t="s">
        <v>8</v>
      </c>
      <c r="E12" s="31">
        <v>172</v>
      </c>
      <c r="F12" s="41">
        <v>271</v>
      </c>
      <c r="G12" s="41"/>
      <c r="H12" s="13"/>
      <c r="I12" s="14"/>
      <c r="J12" s="15"/>
      <c r="K12" s="15"/>
      <c r="L12" s="15">
        <f>SUM(L3:L11)</f>
        <v>6877.5</v>
      </c>
      <c r="M12" s="82"/>
    </row>
    <row r="13" spans="1:19" x14ac:dyDescent="0.25">
      <c r="A13" s="93" t="s">
        <v>38</v>
      </c>
      <c r="B13" s="93"/>
      <c r="C13" s="93"/>
      <c r="D13" s="93"/>
      <c r="E13" s="53">
        <v>172</v>
      </c>
      <c r="F13" s="54">
        <v>271</v>
      </c>
      <c r="G13" s="54"/>
      <c r="H13" s="66"/>
      <c r="I13" s="67"/>
      <c r="J13" s="57"/>
      <c r="K13" s="57"/>
      <c r="L13" s="57">
        <f>L12</f>
        <v>6877.5</v>
      </c>
      <c r="M13" s="83">
        <v>343.88</v>
      </c>
    </row>
    <row r="14" spans="1:19" x14ac:dyDescent="0.25">
      <c r="A14" s="51"/>
      <c r="B14" s="90" t="s">
        <v>21</v>
      </c>
      <c r="C14" s="68" t="s">
        <v>35</v>
      </c>
      <c r="D14" s="69" t="s">
        <v>2</v>
      </c>
      <c r="E14" s="77">
        <v>4</v>
      </c>
      <c r="F14" s="71">
        <v>6</v>
      </c>
      <c r="G14" s="72">
        <v>13</v>
      </c>
      <c r="H14" s="63"/>
      <c r="I14" s="65">
        <v>12.5</v>
      </c>
      <c r="J14" s="63"/>
      <c r="K14" s="63">
        <f t="shared" ref="K14:K16" si="4">F14*(G14+I14)</f>
        <v>153</v>
      </c>
      <c r="L14" s="65">
        <f t="shared" ref="L14:L16" si="5">K14</f>
        <v>153</v>
      </c>
      <c r="M14" s="81"/>
    </row>
    <row r="15" spans="1:19" x14ac:dyDescent="0.25">
      <c r="A15" s="51"/>
      <c r="B15" s="90"/>
      <c r="C15" s="3" t="s">
        <v>35</v>
      </c>
      <c r="D15" s="4" t="s">
        <v>4</v>
      </c>
      <c r="E15" s="28">
        <v>8</v>
      </c>
      <c r="F15" s="38">
        <v>12</v>
      </c>
      <c r="G15" s="35">
        <v>13</v>
      </c>
      <c r="H15" s="5"/>
      <c r="I15" s="2">
        <v>12.5</v>
      </c>
      <c r="J15" s="5"/>
      <c r="K15" s="5">
        <f t="shared" si="4"/>
        <v>306</v>
      </c>
      <c r="L15" s="2">
        <f t="shared" si="5"/>
        <v>306</v>
      </c>
      <c r="M15" s="82"/>
      <c r="S15" s="33"/>
    </row>
    <row r="16" spans="1:19" x14ac:dyDescent="0.25">
      <c r="A16" s="51"/>
      <c r="B16" s="90"/>
      <c r="C16" s="3" t="s">
        <v>35</v>
      </c>
      <c r="D16" s="4" t="s">
        <v>5</v>
      </c>
      <c r="E16" s="28">
        <v>8</v>
      </c>
      <c r="F16" s="38">
        <v>13</v>
      </c>
      <c r="G16" s="36">
        <v>12</v>
      </c>
      <c r="H16" s="5"/>
      <c r="I16" s="2">
        <v>12.5</v>
      </c>
      <c r="J16" s="5"/>
      <c r="K16" s="5">
        <f t="shared" si="4"/>
        <v>318.5</v>
      </c>
      <c r="L16" s="2">
        <f t="shared" si="5"/>
        <v>318.5</v>
      </c>
      <c r="M16" s="82"/>
    </row>
    <row r="17" spans="1:17" x14ac:dyDescent="0.25">
      <c r="A17" s="51"/>
      <c r="B17" s="90"/>
      <c r="C17" s="3" t="s">
        <v>35</v>
      </c>
      <c r="D17" s="4" t="s">
        <v>6</v>
      </c>
      <c r="E17" s="29">
        <v>1</v>
      </c>
      <c r="F17" s="39"/>
      <c r="G17" s="36">
        <v>19</v>
      </c>
      <c r="H17" s="5">
        <v>27</v>
      </c>
      <c r="I17" s="5"/>
      <c r="J17" s="5">
        <f>E17*(G17+H17)</f>
        <v>46</v>
      </c>
      <c r="K17" s="5"/>
      <c r="L17" s="2">
        <f>J17</f>
        <v>46</v>
      </c>
      <c r="M17" s="82"/>
      <c r="Q17" s="1" t="s">
        <v>20</v>
      </c>
    </row>
    <row r="18" spans="1:17" x14ac:dyDescent="0.25">
      <c r="A18" s="79" t="s">
        <v>48</v>
      </c>
      <c r="B18" s="91"/>
      <c r="C18" s="6"/>
      <c r="D18" s="7" t="s">
        <v>8</v>
      </c>
      <c r="E18" s="30">
        <v>21</v>
      </c>
      <c r="F18" s="40">
        <v>31</v>
      </c>
      <c r="G18" s="40"/>
      <c r="H18" s="8"/>
      <c r="I18" s="9"/>
      <c r="J18" s="10"/>
      <c r="K18" s="10"/>
      <c r="L18" s="10">
        <f>SUM(L14:L17)</f>
        <v>823.5</v>
      </c>
      <c r="M18" s="82"/>
    </row>
    <row r="19" spans="1:17" x14ac:dyDescent="0.25">
      <c r="A19" s="51"/>
      <c r="B19" s="92" t="s">
        <v>22</v>
      </c>
      <c r="C19" s="3" t="s">
        <v>35</v>
      </c>
      <c r="D19" s="4" t="s">
        <v>2</v>
      </c>
      <c r="E19" s="29">
        <v>11</v>
      </c>
      <c r="F19" s="38">
        <v>17</v>
      </c>
      <c r="G19" s="35">
        <v>13</v>
      </c>
      <c r="H19" s="2"/>
      <c r="I19" s="2">
        <v>12.5</v>
      </c>
      <c r="J19" s="5"/>
      <c r="K19" s="5">
        <f t="shared" ref="K19:K22" si="6">F19*(G19+I19)</f>
        <v>433.5</v>
      </c>
      <c r="L19" s="2">
        <f t="shared" ref="L19:L22" si="7">K19</f>
        <v>433.5</v>
      </c>
      <c r="M19" s="82"/>
    </row>
    <row r="20" spans="1:17" x14ac:dyDescent="0.25">
      <c r="A20" s="51"/>
      <c r="B20" s="90"/>
      <c r="C20" s="3" t="s">
        <v>35</v>
      </c>
      <c r="D20" s="4" t="s">
        <v>3</v>
      </c>
      <c r="E20" s="28">
        <v>1</v>
      </c>
      <c r="F20" s="38">
        <v>2</v>
      </c>
      <c r="G20" s="35">
        <v>13</v>
      </c>
      <c r="H20" s="5"/>
      <c r="I20" s="2">
        <v>12.5</v>
      </c>
      <c r="J20" s="5"/>
      <c r="K20" s="5">
        <f t="shared" si="6"/>
        <v>51</v>
      </c>
      <c r="L20" s="2">
        <f t="shared" si="7"/>
        <v>51</v>
      </c>
      <c r="M20" s="82"/>
    </row>
    <row r="21" spans="1:17" x14ac:dyDescent="0.25">
      <c r="A21" s="51"/>
      <c r="B21" s="90"/>
      <c r="C21" s="3" t="s">
        <v>35</v>
      </c>
      <c r="D21" s="4" t="s">
        <v>4</v>
      </c>
      <c r="E21" s="28">
        <v>31</v>
      </c>
      <c r="F21" s="38">
        <v>48</v>
      </c>
      <c r="G21" s="35">
        <v>13</v>
      </c>
      <c r="H21" s="5"/>
      <c r="I21" s="2">
        <v>12.5</v>
      </c>
      <c r="J21" s="5"/>
      <c r="K21" s="5">
        <f t="shared" si="6"/>
        <v>1224</v>
      </c>
      <c r="L21" s="2">
        <f t="shared" si="7"/>
        <v>1224</v>
      </c>
      <c r="M21" s="82"/>
    </row>
    <row r="22" spans="1:17" x14ac:dyDescent="0.25">
      <c r="A22" s="51"/>
      <c r="B22" s="90"/>
      <c r="C22" s="3" t="s">
        <v>35</v>
      </c>
      <c r="D22" s="4" t="s">
        <v>5</v>
      </c>
      <c r="E22" s="28">
        <v>31</v>
      </c>
      <c r="F22" s="38">
        <v>52</v>
      </c>
      <c r="G22" s="36">
        <v>12</v>
      </c>
      <c r="H22" s="5"/>
      <c r="I22" s="2">
        <v>12.5</v>
      </c>
      <c r="J22" s="5"/>
      <c r="K22" s="5">
        <f t="shared" si="6"/>
        <v>1274</v>
      </c>
      <c r="L22" s="2">
        <f t="shared" si="7"/>
        <v>1274</v>
      </c>
      <c r="M22" s="82"/>
    </row>
    <row r="23" spans="1:17" x14ac:dyDescent="0.25">
      <c r="A23" s="51"/>
      <c r="B23" s="90"/>
      <c r="C23" s="3" t="s">
        <v>35</v>
      </c>
      <c r="D23" s="4" t="s">
        <v>6</v>
      </c>
      <c r="E23" s="29">
        <v>1</v>
      </c>
      <c r="F23" s="39"/>
      <c r="G23" s="36">
        <v>19</v>
      </c>
      <c r="H23" s="5">
        <v>27</v>
      </c>
      <c r="I23" s="5"/>
      <c r="J23" s="5">
        <f>E23*(G23+H23)</f>
        <v>46</v>
      </c>
      <c r="K23" s="5"/>
      <c r="L23" s="2">
        <f>J23</f>
        <v>46</v>
      </c>
      <c r="M23" s="82"/>
    </row>
    <row r="24" spans="1:17" x14ac:dyDescent="0.25">
      <c r="A24" s="51"/>
      <c r="B24" s="90"/>
      <c r="C24" s="11"/>
      <c r="D24" s="12" t="s">
        <v>8</v>
      </c>
      <c r="E24" s="31">
        <v>75</v>
      </c>
      <c r="F24" s="41">
        <v>119</v>
      </c>
      <c r="G24" s="41"/>
      <c r="H24" s="13"/>
      <c r="I24" s="14"/>
      <c r="J24" s="15"/>
      <c r="K24" s="15"/>
      <c r="L24" s="15">
        <f>SUM(L19:L23)</f>
        <v>3028.5</v>
      </c>
      <c r="M24" s="82"/>
    </row>
    <row r="25" spans="1:17" x14ac:dyDescent="0.25">
      <c r="A25" s="93" t="s">
        <v>39</v>
      </c>
      <c r="B25" s="93"/>
      <c r="C25" s="93"/>
      <c r="D25" s="93"/>
      <c r="E25" s="53">
        <f>E24+E18</f>
        <v>96</v>
      </c>
      <c r="F25" s="54">
        <f>F24+F18</f>
        <v>150</v>
      </c>
      <c r="G25" s="54"/>
      <c r="H25" s="66"/>
      <c r="I25" s="67"/>
      <c r="J25" s="57"/>
      <c r="K25" s="57"/>
      <c r="L25" s="57">
        <f>L24+L18</f>
        <v>3852</v>
      </c>
      <c r="M25" s="83">
        <v>192.6</v>
      </c>
    </row>
    <row r="26" spans="1:17" x14ac:dyDescent="0.25">
      <c r="A26" s="51"/>
      <c r="B26" s="50"/>
      <c r="C26" s="73" t="s">
        <v>35</v>
      </c>
      <c r="D26" s="59" t="s">
        <v>1</v>
      </c>
      <c r="E26" s="74">
        <v>1</v>
      </c>
      <c r="F26" s="75"/>
      <c r="G26" s="62">
        <v>19</v>
      </c>
      <c r="H26" s="63">
        <v>27</v>
      </c>
      <c r="I26" s="76"/>
      <c r="J26" s="5">
        <f>E26*(G26+H26)</f>
        <v>46</v>
      </c>
      <c r="K26" s="63"/>
      <c r="L26" s="2">
        <f>J26</f>
        <v>46</v>
      </c>
      <c r="M26" s="81"/>
    </row>
    <row r="27" spans="1:17" x14ac:dyDescent="0.25">
      <c r="A27" s="51"/>
      <c r="B27" s="90" t="s">
        <v>23</v>
      </c>
      <c r="C27" s="48" t="s">
        <v>35</v>
      </c>
      <c r="D27" s="4" t="s">
        <v>2</v>
      </c>
      <c r="E27" s="29">
        <v>8</v>
      </c>
      <c r="F27" s="38">
        <v>12</v>
      </c>
      <c r="G27" s="35">
        <v>13</v>
      </c>
      <c r="H27" s="2"/>
      <c r="I27" s="2">
        <v>12.5</v>
      </c>
      <c r="J27" s="5"/>
      <c r="K27" s="5">
        <f t="shared" ref="K27:K30" si="8">F27*(G27+I27)</f>
        <v>306</v>
      </c>
      <c r="L27" s="2">
        <f t="shared" ref="L27:L30" si="9">K27</f>
        <v>306</v>
      </c>
      <c r="M27" s="82"/>
    </row>
    <row r="28" spans="1:17" x14ac:dyDescent="0.25">
      <c r="A28" s="51"/>
      <c r="B28" s="90"/>
      <c r="C28" s="48" t="s">
        <v>35</v>
      </c>
      <c r="D28" s="4" t="s">
        <v>3</v>
      </c>
      <c r="E28" s="28">
        <v>1</v>
      </c>
      <c r="F28" s="38">
        <v>2</v>
      </c>
      <c r="G28" s="35">
        <v>13</v>
      </c>
      <c r="H28" s="2"/>
      <c r="I28" s="2">
        <v>12.5</v>
      </c>
      <c r="J28" s="5"/>
      <c r="K28" s="5">
        <f t="shared" si="8"/>
        <v>51</v>
      </c>
      <c r="L28" s="2">
        <f t="shared" si="9"/>
        <v>51</v>
      </c>
      <c r="M28" s="82"/>
    </row>
    <row r="29" spans="1:17" x14ac:dyDescent="0.25">
      <c r="A29" s="52"/>
      <c r="B29" s="90"/>
      <c r="C29" s="48" t="s">
        <v>35</v>
      </c>
      <c r="D29" s="4" t="s">
        <v>4</v>
      </c>
      <c r="E29" s="28">
        <v>24</v>
      </c>
      <c r="F29" s="38">
        <v>37</v>
      </c>
      <c r="G29" s="35">
        <v>13</v>
      </c>
      <c r="H29" s="5"/>
      <c r="I29" s="2">
        <v>12.5</v>
      </c>
      <c r="J29" s="5"/>
      <c r="K29" s="5">
        <f t="shared" si="8"/>
        <v>943.5</v>
      </c>
      <c r="L29" s="2">
        <f t="shared" si="9"/>
        <v>943.5</v>
      </c>
      <c r="M29" s="82"/>
    </row>
    <row r="30" spans="1:17" x14ac:dyDescent="0.25">
      <c r="A30" s="52"/>
      <c r="B30" s="90"/>
      <c r="C30" s="48" t="s">
        <v>35</v>
      </c>
      <c r="D30" s="4" t="s">
        <v>5</v>
      </c>
      <c r="E30" s="28">
        <v>25</v>
      </c>
      <c r="F30" s="38">
        <v>42</v>
      </c>
      <c r="G30" s="36">
        <v>12</v>
      </c>
      <c r="H30" s="5"/>
      <c r="I30" s="2">
        <v>12.5</v>
      </c>
      <c r="J30" s="5"/>
      <c r="K30" s="5">
        <f t="shared" si="8"/>
        <v>1029</v>
      </c>
      <c r="L30" s="2">
        <f t="shared" si="9"/>
        <v>1029</v>
      </c>
      <c r="M30" s="82"/>
    </row>
    <row r="31" spans="1:17" x14ac:dyDescent="0.25">
      <c r="A31" s="52"/>
      <c r="B31" s="90"/>
      <c r="C31" s="48" t="s">
        <v>35</v>
      </c>
      <c r="D31" s="4" t="s">
        <v>6</v>
      </c>
      <c r="E31" s="29">
        <v>1</v>
      </c>
      <c r="F31" s="39"/>
      <c r="G31" s="36">
        <v>19</v>
      </c>
      <c r="H31" s="5">
        <v>27</v>
      </c>
      <c r="I31" s="5"/>
      <c r="J31" s="5">
        <f>E31*(G31+H31)</f>
        <v>46</v>
      </c>
      <c r="K31" s="5"/>
      <c r="L31" s="2">
        <f>J31</f>
        <v>46</v>
      </c>
      <c r="M31" s="82"/>
    </row>
    <row r="32" spans="1:17" x14ac:dyDescent="0.25">
      <c r="A32" s="78" t="s">
        <v>49</v>
      </c>
      <c r="B32" s="90"/>
      <c r="C32" s="11"/>
      <c r="D32" s="12" t="s">
        <v>8</v>
      </c>
      <c r="E32" s="31">
        <v>60</v>
      </c>
      <c r="F32" s="41">
        <v>93</v>
      </c>
      <c r="G32" s="41"/>
      <c r="H32" s="13"/>
      <c r="I32" s="14"/>
      <c r="J32" s="15"/>
      <c r="K32" s="15"/>
      <c r="L32" s="15">
        <v>2421.5</v>
      </c>
      <c r="M32" s="82"/>
    </row>
    <row r="33" spans="1:13" x14ac:dyDescent="0.25">
      <c r="A33" s="52"/>
      <c r="B33" s="47"/>
      <c r="C33" s="22" t="s">
        <v>35</v>
      </c>
      <c r="D33" s="24" t="s">
        <v>1</v>
      </c>
      <c r="E33" s="46">
        <v>1</v>
      </c>
      <c r="F33" s="42"/>
      <c r="G33" s="36">
        <v>19</v>
      </c>
      <c r="H33" s="5">
        <v>27</v>
      </c>
      <c r="I33" s="23"/>
      <c r="J33" s="5">
        <f>E33*(G33+H33)</f>
        <v>46</v>
      </c>
      <c r="K33" s="5"/>
      <c r="L33" s="2">
        <f>J33</f>
        <v>46</v>
      </c>
      <c r="M33" s="82"/>
    </row>
    <row r="34" spans="1:13" x14ac:dyDescent="0.25">
      <c r="A34" s="52"/>
      <c r="B34" s="90" t="s">
        <v>24</v>
      </c>
      <c r="C34" s="22" t="s">
        <v>35</v>
      </c>
      <c r="D34" s="4" t="s">
        <v>2</v>
      </c>
      <c r="E34" s="29">
        <v>4</v>
      </c>
      <c r="F34" s="38">
        <v>6</v>
      </c>
      <c r="G34" s="35">
        <v>13</v>
      </c>
      <c r="H34" s="2"/>
      <c r="I34" s="2">
        <v>12.5</v>
      </c>
      <c r="J34" s="5"/>
      <c r="K34" s="5">
        <f t="shared" ref="K34:K36" si="10">F34*(G34+I34)</f>
        <v>153</v>
      </c>
      <c r="L34" s="2">
        <f t="shared" ref="L34:L36" si="11">K34</f>
        <v>153</v>
      </c>
      <c r="M34" s="82"/>
    </row>
    <row r="35" spans="1:13" x14ac:dyDescent="0.25">
      <c r="A35" s="52"/>
      <c r="B35" s="90"/>
      <c r="C35" s="22" t="s">
        <v>35</v>
      </c>
      <c r="D35" s="4" t="s">
        <v>4</v>
      </c>
      <c r="E35" s="28">
        <v>41</v>
      </c>
      <c r="F35" s="38">
        <v>63</v>
      </c>
      <c r="G35" s="35">
        <v>13</v>
      </c>
      <c r="H35" s="5"/>
      <c r="I35" s="2">
        <v>12.5</v>
      </c>
      <c r="J35" s="5"/>
      <c r="K35" s="5">
        <f t="shared" si="10"/>
        <v>1606.5</v>
      </c>
      <c r="L35" s="2">
        <f t="shared" si="11"/>
        <v>1606.5</v>
      </c>
      <c r="M35" s="82"/>
    </row>
    <row r="36" spans="1:13" x14ac:dyDescent="0.25">
      <c r="A36" s="52"/>
      <c r="B36" s="90"/>
      <c r="C36" s="22" t="s">
        <v>35</v>
      </c>
      <c r="D36" s="4" t="s">
        <v>5</v>
      </c>
      <c r="E36" s="28">
        <v>41</v>
      </c>
      <c r="F36" s="38">
        <v>68</v>
      </c>
      <c r="G36" s="36">
        <v>12</v>
      </c>
      <c r="H36" s="5"/>
      <c r="I36" s="2">
        <v>12.5</v>
      </c>
      <c r="J36" s="5"/>
      <c r="K36" s="5">
        <f t="shared" si="10"/>
        <v>1666</v>
      </c>
      <c r="L36" s="2">
        <f t="shared" si="11"/>
        <v>1666</v>
      </c>
      <c r="M36" s="82"/>
    </row>
    <row r="37" spans="1:13" x14ac:dyDescent="0.25">
      <c r="A37" s="52"/>
      <c r="B37" s="90"/>
      <c r="C37" s="22" t="s">
        <v>35</v>
      </c>
      <c r="D37" s="4" t="s">
        <v>6</v>
      </c>
      <c r="E37" s="29">
        <v>1</v>
      </c>
      <c r="F37" s="39"/>
      <c r="G37" s="36">
        <v>19</v>
      </c>
      <c r="H37" s="5">
        <v>27</v>
      </c>
      <c r="I37" s="5"/>
      <c r="J37" s="5">
        <f>E37*(G37+H37)</f>
        <v>46</v>
      </c>
      <c r="K37" s="5"/>
      <c r="L37" s="2">
        <f>J37</f>
        <v>46</v>
      </c>
      <c r="M37" s="82"/>
    </row>
    <row r="38" spans="1:13" x14ac:dyDescent="0.25">
      <c r="A38" s="52"/>
      <c r="B38" s="90"/>
      <c r="C38" s="11"/>
      <c r="D38" s="12" t="s">
        <v>8</v>
      </c>
      <c r="E38" s="31">
        <v>88</v>
      </c>
      <c r="F38" s="41">
        <v>137</v>
      </c>
      <c r="G38" s="41"/>
      <c r="H38" s="13"/>
      <c r="I38" s="14"/>
      <c r="J38" s="15"/>
      <c r="K38" s="15"/>
      <c r="L38" s="15">
        <v>3517.5</v>
      </c>
      <c r="M38" s="82"/>
    </row>
    <row r="39" spans="1:13" x14ac:dyDescent="0.25">
      <c r="A39" s="93" t="s">
        <v>40</v>
      </c>
      <c r="B39" s="93"/>
      <c r="C39" s="93"/>
      <c r="D39" s="93"/>
      <c r="E39" s="53">
        <f>E38+E32</f>
        <v>148</v>
      </c>
      <c r="F39" s="54">
        <f>F38+F32</f>
        <v>230</v>
      </c>
      <c r="G39" s="54"/>
      <c r="H39" s="66"/>
      <c r="I39" s="67"/>
      <c r="J39" s="57"/>
      <c r="K39" s="57"/>
      <c r="L39" s="57">
        <f>L38+L32</f>
        <v>5939</v>
      </c>
      <c r="M39" s="83">
        <v>296.95</v>
      </c>
    </row>
    <row r="40" spans="1:13" x14ac:dyDescent="0.25">
      <c r="A40" s="52"/>
      <c r="B40" s="90" t="s">
        <v>25</v>
      </c>
      <c r="C40" s="68" t="s">
        <v>34</v>
      </c>
      <c r="D40" s="69" t="s">
        <v>2</v>
      </c>
      <c r="E40" s="70">
        <v>5</v>
      </c>
      <c r="F40" s="71">
        <v>8</v>
      </c>
      <c r="G40" s="72">
        <v>13</v>
      </c>
      <c r="H40" s="65"/>
      <c r="I40" s="65">
        <v>12.5</v>
      </c>
      <c r="J40" s="63"/>
      <c r="K40" s="63">
        <f t="shared" ref="K40:K42" si="12">F40*(G40+I40)</f>
        <v>204</v>
      </c>
      <c r="L40" s="65">
        <f t="shared" ref="L40:L42" si="13">K40</f>
        <v>204</v>
      </c>
      <c r="M40" s="81"/>
    </row>
    <row r="41" spans="1:13" x14ac:dyDescent="0.25">
      <c r="A41" s="52"/>
      <c r="B41" s="90"/>
      <c r="C41" s="3" t="s">
        <v>34</v>
      </c>
      <c r="D41" s="4" t="s">
        <v>4</v>
      </c>
      <c r="E41" s="28">
        <v>11</v>
      </c>
      <c r="F41" s="38">
        <v>17</v>
      </c>
      <c r="G41" s="35">
        <v>13</v>
      </c>
      <c r="H41" s="5"/>
      <c r="I41" s="2">
        <v>12.5</v>
      </c>
      <c r="J41" s="5"/>
      <c r="K41" s="5">
        <f t="shared" si="12"/>
        <v>433.5</v>
      </c>
      <c r="L41" s="2">
        <f t="shared" si="13"/>
        <v>433.5</v>
      </c>
      <c r="M41" s="82"/>
    </row>
    <row r="42" spans="1:13" x14ac:dyDescent="0.25">
      <c r="A42" s="52"/>
      <c r="B42" s="90"/>
      <c r="C42" s="3" t="s">
        <v>34</v>
      </c>
      <c r="D42" s="4" t="s">
        <v>5</v>
      </c>
      <c r="E42" s="28">
        <v>12</v>
      </c>
      <c r="F42" s="38">
        <f>E42/0.6</f>
        <v>20</v>
      </c>
      <c r="G42" s="36">
        <v>12</v>
      </c>
      <c r="H42" s="5"/>
      <c r="I42" s="2">
        <v>12.5</v>
      </c>
      <c r="J42" s="5"/>
      <c r="K42" s="5">
        <f t="shared" si="12"/>
        <v>490</v>
      </c>
      <c r="L42" s="2">
        <f t="shared" si="13"/>
        <v>490</v>
      </c>
      <c r="M42" s="82"/>
    </row>
    <row r="43" spans="1:13" x14ac:dyDescent="0.25">
      <c r="A43" s="52"/>
      <c r="B43" s="90"/>
      <c r="C43" s="3" t="s">
        <v>34</v>
      </c>
      <c r="D43" s="4" t="s">
        <v>6</v>
      </c>
      <c r="E43" s="29">
        <v>1</v>
      </c>
      <c r="F43" s="39"/>
      <c r="G43" s="36">
        <v>19</v>
      </c>
      <c r="H43" s="5">
        <v>27</v>
      </c>
      <c r="I43" s="5"/>
      <c r="J43" s="5">
        <f>E43*(G43+H43)</f>
        <v>46</v>
      </c>
      <c r="K43" s="5"/>
      <c r="L43" s="2">
        <f>J43</f>
        <v>46</v>
      </c>
      <c r="M43" s="82"/>
    </row>
    <row r="44" spans="1:13" x14ac:dyDescent="0.25">
      <c r="A44" s="52"/>
      <c r="B44" s="91"/>
      <c r="C44" s="11"/>
      <c r="D44" s="12" t="s">
        <v>8</v>
      </c>
      <c r="E44" s="31">
        <v>29</v>
      </c>
      <c r="F44" s="41">
        <v>45</v>
      </c>
      <c r="G44" s="41"/>
      <c r="H44" s="13"/>
      <c r="I44" s="14"/>
      <c r="J44" s="15"/>
      <c r="K44" s="15"/>
      <c r="L44" s="15">
        <f>SUM(L40:L43)</f>
        <v>1173.5</v>
      </c>
      <c r="M44" s="82"/>
    </row>
    <row r="45" spans="1:13" x14ac:dyDescent="0.25">
      <c r="A45" s="52"/>
      <c r="B45" s="92" t="s">
        <v>26</v>
      </c>
      <c r="C45" s="3" t="s">
        <v>34</v>
      </c>
      <c r="D45" s="4" t="s">
        <v>2</v>
      </c>
      <c r="E45" s="29">
        <v>6</v>
      </c>
      <c r="F45" s="38">
        <v>9</v>
      </c>
      <c r="G45" s="35">
        <v>13</v>
      </c>
      <c r="H45" s="2"/>
      <c r="I45" s="2">
        <v>12.5</v>
      </c>
      <c r="J45" s="5"/>
      <c r="K45" s="5">
        <f t="shared" ref="K45:K48" si="14">F45*(G45+I45)</f>
        <v>229.5</v>
      </c>
      <c r="L45" s="2">
        <f t="shared" ref="L45:L48" si="15">K45</f>
        <v>229.5</v>
      </c>
      <c r="M45" s="82"/>
    </row>
    <row r="46" spans="1:13" x14ac:dyDescent="0.25">
      <c r="A46" s="52"/>
      <c r="B46" s="90"/>
      <c r="C46" s="3" t="s">
        <v>34</v>
      </c>
      <c r="D46" s="4" t="s">
        <v>3</v>
      </c>
      <c r="E46" s="28">
        <v>1</v>
      </c>
      <c r="F46" s="38">
        <v>2</v>
      </c>
      <c r="G46" s="35">
        <v>13</v>
      </c>
      <c r="H46" s="2"/>
      <c r="I46" s="2">
        <v>12.5</v>
      </c>
      <c r="J46" s="5"/>
      <c r="K46" s="5">
        <f t="shared" si="14"/>
        <v>51</v>
      </c>
      <c r="L46" s="2">
        <f t="shared" si="15"/>
        <v>51</v>
      </c>
      <c r="M46" s="82"/>
    </row>
    <row r="47" spans="1:13" x14ac:dyDescent="0.25">
      <c r="A47" s="52"/>
      <c r="B47" s="90"/>
      <c r="C47" s="3" t="s">
        <v>34</v>
      </c>
      <c r="D47" s="4" t="s">
        <v>4</v>
      </c>
      <c r="E47" s="28">
        <v>15</v>
      </c>
      <c r="F47" s="38">
        <v>23</v>
      </c>
      <c r="G47" s="35">
        <v>13</v>
      </c>
      <c r="H47" s="5"/>
      <c r="I47" s="2">
        <v>12.5</v>
      </c>
      <c r="J47" s="5"/>
      <c r="K47" s="5">
        <f t="shared" si="14"/>
        <v>586.5</v>
      </c>
      <c r="L47" s="2">
        <f t="shared" si="15"/>
        <v>586.5</v>
      </c>
      <c r="M47" s="82"/>
    </row>
    <row r="48" spans="1:13" x14ac:dyDescent="0.25">
      <c r="A48" s="52"/>
      <c r="B48" s="90"/>
      <c r="C48" s="3" t="s">
        <v>34</v>
      </c>
      <c r="D48" s="4" t="s">
        <v>5</v>
      </c>
      <c r="E48" s="28">
        <v>14</v>
      </c>
      <c r="F48" s="38">
        <v>23</v>
      </c>
      <c r="G48" s="36">
        <v>12</v>
      </c>
      <c r="H48" s="5"/>
      <c r="I48" s="2">
        <v>12.5</v>
      </c>
      <c r="J48" s="5"/>
      <c r="K48" s="5">
        <f t="shared" si="14"/>
        <v>563.5</v>
      </c>
      <c r="L48" s="2">
        <f t="shared" si="15"/>
        <v>563.5</v>
      </c>
      <c r="M48" s="82"/>
    </row>
    <row r="49" spans="1:13" x14ac:dyDescent="0.25">
      <c r="A49" s="78" t="s">
        <v>50</v>
      </c>
      <c r="B49" s="90"/>
      <c r="C49" s="3" t="s">
        <v>34</v>
      </c>
      <c r="D49" s="4" t="s">
        <v>6</v>
      </c>
      <c r="E49" s="29">
        <v>1</v>
      </c>
      <c r="F49" s="39"/>
      <c r="G49" s="36">
        <v>19</v>
      </c>
      <c r="H49" s="5">
        <v>27</v>
      </c>
      <c r="I49" s="5"/>
      <c r="J49" s="5">
        <f>E49*(G49+H49)</f>
        <v>46</v>
      </c>
      <c r="K49" s="5"/>
      <c r="L49" s="2">
        <f>J49</f>
        <v>46</v>
      </c>
      <c r="M49" s="82"/>
    </row>
    <row r="50" spans="1:13" x14ac:dyDescent="0.25">
      <c r="A50" s="52"/>
      <c r="B50" s="90"/>
      <c r="C50" s="3" t="s">
        <v>7</v>
      </c>
      <c r="D50" s="4" t="s">
        <v>2</v>
      </c>
      <c r="E50" s="29">
        <v>4</v>
      </c>
      <c r="F50" s="38">
        <v>7</v>
      </c>
      <c r="G50" s="35">
        <v>13</v>
      </c>
      <c r="H50" s="2"/>
      <c r="I50" s="2">
        <v>12.5</v>
      </c>
      <c r="J50" s="5"/>
      <c r="K50" s="5">
        <f t="shared" ref="K50:K52" si="16">F50*(G50+I50)</f>
        <v>178.5</v>
      </c>
      <c r="L50" s="2">
        <f t="shared" ref="L50:L52" si="17">K50</f>
        <v>178.5</v>
      </c>
      <c r="M50" s="82"/>
    </row>
    <row r="51" spans="1:13" x14ac:dyDescent="0.25">
      <c r="A51" s="52"/>
      <c r="B51" s="90"/>
      <c r="C51" s="3" t="s">
        <v>7</v>
      </c>
      <c r="D51" s="4" t="s">
        <v>4</v>
      </c>
      <c r="E51" s="28">
        <v>6</v>
      </c>
      <c r="F51" s="38">
        <f>E51/0.6</f>
        <v>10</v>
      </c>
      <c r="G51" s="35">
        <v>13</v>
      </c>
      <c r="H51" s="5"/>
      <c r="I51" s="2">
        <v>12.5</v>
      </c>
      <c r="J51" s="5"/>
      <c r="K51" s="5">
        <f t="shared" si="16"/>
        <v>255</v>
      </c>
      <c r="L51" s="2">
        <f t="shared" si="17"/>
        <v>255</v>
      </c>
      <c r="M51" s="82"/>
    </row>
    <row r="52" spans="1:13" x14ac:dyDescent="0.25">
      <c r="A52" s="52"/>
      <c r="B52" s="90"/>
      <c r="C52" s="3" t="s">
        <v>7</v>
      </c>
      <c r="D52" s="4" t="s">
        <v>5</v>
      </c>
      <c r="E52" s="28">
        <v>7</v>
      </c>
      <c r="F52" s="38">
        <v>13</v>
      </c>
      <c r="G52" s="36">
        <v>12</v>
      </c>
      <c r="H52" s="5"/>
      <c r="I52" s="2">
        <v>12.5</v>
      </c>
      <c r="J52" s="5"/>
      <c r="K52" s="5">
        <f t="shared" si="16"/>
        <v>318.5</v>
      </c>
      <c r="L52" s="2">
        <f t="shared" si="17"/>
        <v>318.5</v>
      </c>
      <c r="M52" s="82"/>
    </row>
    <row r="53" spans="1:13" x14ac:dyDescent="0.25">
      <c r="A53" s="52"/>
      <c r="B53" s="90"/>
      <c r="C53" s="3" t="s">
        <v>7</v>
      </c>
      <c r="D53" s="4" t="s">
        <v>6</v>
      </c>
      <c r="E53" s="29">
        <v>1</v>
      </c>
      <c r="F53" s="39"/>
      <c r="G53" s="36">
        <v>19</v>
      </c>
      <c r="H53" s="5">
        <v>27</v>
      </c>
      <c r="I53" s="5"/>
      <c r="J53" s="5">
        <f>E53*(G53+H53)</f>
        <v>46</v>
      </c>
      <c r="K53" s="5"/>
      <c r="L53" s="2">
        <f>J53</f>
        <v>46</v>
      </c>
      <c r="M53" s="82"/>
    </row>
    <row r="54" spans="1:13" x14ac:dyDescent="0.25">
      <c r="A54" s="52"/>
      <c r="B54" s="90"/>
      <c r="C54" s="19" t="s">
        <v>36</v>
      </c>
      <c r="D54" s="4" t="s">
        <v>2</v>
      </c>
      <c r="E54" s="32">
        <v>7</v>
      </c>
      <c r="F54" s="38">
        <v>12</v>
      </c>
      <c r="G54" s="35">
        <v>13</v>
      </c>
      <c r="H54" s="20"/>
      <c r="I54" s="2">
        <v>12.5</v>
      </c>
      <c r="J54" s="21"/>
      <c r="K54" s="5">
        <f t="shared" ref="K54:K57" si="18">F54*(G54+I54)</f>
        <v>306</v>
      </c>
      <c r="L54" s="2">
        <f t="shared" ref="L54:L57" si="19">K54</f>
        <v>306</v>
      </c>
      <c r="M54" s="82"/>
    </row>
    <row r="55" spans="1:13" x14ac:dyDescent="0.25">
      <c r="A55" s="52"/>
      <c r="B55" s="90"/>
      <c r="C55" s="19" t="s">
        <v>36</v>
      </c>
      <c r="D55" s="4" t="s">
        <v>3</v>
      </c>
      <c r="E55" s="32">
        <v>1</v>
      </c>
      <c r="F55" s="38">
        <v>2</v>
      </c>
      <c r="G55" s="35">
        <v>13</v>
      </c>
      <c r="H55" s="20"/>
      <c r="I55" s="2">
        <v>12.5</v>
      </c>
      <c r="J55" s="21"/>
      <c r="K55" s="5">
        <f t="shared" si="18"/>
        <v>51</v>
      </c>
      <c r="L55" s="2">
        <f t="shared" si="19"/>
        <v>51</v>
      </c>
      <c r="M55" s="82"/>
    </row>
    <row r="56" spans="1:13" x14ac:dyDescent="0.25">
      <c r="A56" s="52"/>
      <c r="B56" s="90"/>
      <c r="C56" s="19" t="s">
        <v>36</v>
      </c>
      <c r="D56" s="4" t="s">
        <v>4</v>
      </c>
      <c r="E56" s="32">
        <v>8</v>
      </c>
      <c r="F56" s="38">
        <v>13</v>
      </c>
      <c r="G56" s="35">
        <v>13</v>
      </c>
      <c r="H56" s="20"/>
      <c r="I56" s="2">
        <v>12.5</v>
      </c>
      <c r="J56" s="21"/>
      <c r="K56" s="5">
        <f t="shared" si="18"/>
        <v>331.5</v>
      </c>
      <c r="L56" s="2">
        <f t="shared" si="19"/>
        <v>331.5</v>
      </c>
      <c r="M56" s="82"/>
    </row>
    <row r="57" spans="1:13" x14ac:dyDescent="0.25">
      <c r="A57" s="52"/>
      <c r="B57" s="90"/>
      <c r="C57" s="19" t="s">
        <v>36</v>
      </c>
      <c r="D57" s="4" t="s">
        <v>5</v>
      </c>
      <c r="E57" s="32">
        <v>8</v>
      </c>
      <c r="F57" s="38">
        <v>15</v>
      </c>
      <c r="G57" s="36">
        <v>12</v>
      </c>
      <c r="H57" s="20"/>
      <c r="I57" s="2">
        <v>12.5</v>
      </c>
      <c r="J57" s="21"/>
      <c r="K57" s="5">
        <f t="shared" si="18"/>
        <v>367.5</v>
      </c>
      <c r="L57" s="2">
        <f t="shared" si="19"/>
        <v>367.5</v>
      </c>
      <c r="M57" s="82"/>
    </row>
    <row r="58" spans="1:13" x14ac:dyDescent="0.25">
      <c r="A58" s="52"/>
      <c r="B58" s="90"/>
      <c r="C58" s="19" t="s">
        <v>36</v>
      </c>
      <c r="D58" s="4" t="s">
        <v>6</v>
      </c>
      <c r="E58" s="32">
        <v>1</v>
      </c>
      <c r="F58" s="43"/>
      <c r="G58" s="36">
        <v>19</v>
      </c>
      <c r="H58" s="5">
        <v>27</v>
      </c>
      <c r="I58" s="20"/>
      <c r="J58" s="5">
        <f>E58*(G58+H58)</f>
        <v>46</v>
      </c>
      <c r="K58" s="5"/>
      <c r="L58" s="2">
        <f>J58</f>
        <v>46</v>
      </c>
      <c r="M58" s="82"/>
    </row>
    <row r="59" spans="1:13" x14ac:dyDescent="0.25">
      <c r="A59" s="52"/>
      <c r="B59" s="90"/>
      <c r="C59" s="11"/>
      <c r="D59" s="12" t="s">
        <v>8</v>
      </c>
      <c r="E59" s="31">
        <v>80</v>
      </c>
      <c r="F59" s="41">
        <v>129</v>
      </c>
      <c r="G59" s="41"/>
      <c r="H59" s="13"/>
      <c r="I59" s="14"/>
      <c r="J59" s="15"/>
      <c r="K59" s="15"/>
      <c r="L59" s="15">
        <v>3376.5</v>
      </c>
      <c r="M59" s="82"/>
    </row>
    <row r="60" spans="1:13" x14ac:dyDescent="0.25">
      <c r="A60" s="93" t="s">
        <v>41</v>
      </c>
      <c r="B60" s="93"/>
      <c r="C60" s="93"/>
      <c r="D60" s="93"/>
      <c r="E60" s="53">
        <f>E59+E44</f>
        <v>109</v>
      </c>
      <c r="F60" s="54">
        <f>F59+F44</f>
        <v>174</v>
      </c>
      <c r="G60" s="54"/>
      <c r="H60" s="66"/>
      <c r="I60" s="67"/>
      <c r="J60" s="57"/>
      <c r="K60" s="57"/>
      <c r="L60" s="57">
        <f>L59+L44</f>
        <v>4550</v>
      </c>
      <c r="M60" s="83">
        <v>227.5</v>
      </c>
    </row>
    <row r="61" spans="1:13" x14ac:dyDescent="0.25">
      <c r="A61" s="52"/>
      <c r="B61" s="90" t="s">
        <v>28</v>
      </c>
      <c r="C61" s="68" t="s">
        <v>34</v>
      </c>
      <c r="D61" s="69" t="s">
        <v>2</v>
      </c>
      <c r="E61" s="70">
        <v>20</v>
      </c>
      <c r="F61" s="71">
        <v>31</v>
      </c>
      <c r="G61" s="72">
        <v>13</v>
      </c>
      <c r="H61" s="65"/>
      <c r="I61" s="65">
        <v>12.5</v>
      </c>
      <c r="J61" s="63"/>
      <c r="K61" s="63">
        <f t="shared" ref="K61:K64" si="20">F61*(G61+I61)</f>
        <v>790.5</v>
      </c>
      <c r="L61" s="65">
        <f t="shared" ref="L61:L64" si="21">K61</f>
        <v>790.5</v>
      </c>
      <c r="M61" s="81"/>
    </row>
    <row r="62" spans="1:13" x14ac:dyDescent="0.25">
      <c r="A62" s="52"/>
      <c r="B62" s="90"/>
      <c r="C62" s="3" t="s">
        <v>34</v>
      </c>
      <c r="D62" s="4" t="s">
        <v>3</v>
      </c>
      <c r="E62" s="28">
        <v>2</v>
      </c>
      <c r="F62" s="38">
        <v>3</v>
      </c>
      <c r="G62" s="35">
        <v>13</v>
      </c>
      <c r="H62" s="2"/>
      <c r="I62" s="2">
        <v>12.5</v>
      </c>
      <c r="J62" s="5"/>
      <c r="K62" s="5">
        <f t="shared" si="20"/>
        <v>76.5</v>
      </c>
      <c r="L62" s="2">
        <f t="shared" si="21"/>
        <v>76.5</v>
      </c>
      <c r="M62" s="82"/>
    </row>
    <row r="63" spans="1:13" x14ac:dyDescent="0.25">
      <c r="A63" s="52"/>
      <c r="B63" s="90"/>
      <c r="C63" s="3" t="s">
        <v>34</v>
      </c>
      <c r="D63" s="4" t="s">
        <v>4</v>
      </c>
      <c r="E63" s="28">
        <v>36</v>
      </c>
      <c r="F63" s="38">
        <v>55</v>
      </c>
      <c r="G63" s="35">
        <v>13</v>
      </c>
      <c r="H63" s="5"/>
      <c r="I63" s="2">
        <v>12.5</v>
      </c>
      <c r="J63" s="5"/>
      <c r="K63" s="5">
        <f t="shared" si="20"/>
        <v>1402.5</v>
      </c>
      <c r="L63" s="2">
        <f t="shared" si="21"/>
        <v>1402.5</v>
      </c>
      <c r="M63" s="82"/>
    </row>
    <row r="64" spans="1:13" x14ac:dyDescent="0.25">
      <c r="A64" s="52"/>
      <c r="B64" s="90"/>
      <c r="C64" s="3" t="s">
        <v>34</v>
      </c>
      <c r="D64" s="4" t="s">
        <v>5</v>
      </c>
      <c r="E64" s="28">
        <v>36</v>
      </c>
      <c r="F64" s="38">
        <f>E64/0.6</f>
        <v>60</v>
      </c>
      <c r="G64" s="36">
        <v>12</v>
      </c>
      <c r="H64" s="5"/>
      <c r="I64" s="2">
        <v>12.5</v>
      </c>
      <c r="J64" s="5"/>
      <c r="K64" s="5">
        <f t="shared" si="20"/>
        <v>1470</v>
      </c>
      <c r="L64" s="2">
        <f t="shared" si="21"/>
        <v>1470</v>
      </c>
      <c r="M64" s="82"/>
    </row>
    <row r="65" spans="1:13" x14ac:dyDescent="0.25">
      <c r="A65" s="52"/>
      <c r="B65" s="90"/>
      <c r="C65" s="3" t="s">
        <v>34</v>
      </c>
      <c r="D65" s="4" t="s">
        <v>6</v>
      </c>
      <c r="E65" s="29">
        <v>1</v>
      </c>
      <c r="F65" s="39"/>
      <c r="G65" s="36">
        <v>19</v>
      </c>
      <c r="H65" s="5">
        <v>27</v>
      </c>
      <c r="I65" s="5"/>
      <c r="J65" s="5">
        <f>E65*(G65+H65)</f>
        <v>46</v>
      </c>
      <c r="K65" s="5"/>
      <c r="L65" s="2">
        <f>J65</f>
        <v>46</v>
      </c>
      <c r="M65" s="82"/>
    </row>
    <row r="66" spans="1:13" x14ac:dyDescent="0.25">
      <c r="A66" s="52"/>
      <c r="B66" s="90"/>
      <c r="C66" s="3" t="s">
        <v>7</v>
      </c>
      <c r="D66" s="4" t="s">
        <v>2</v>
      </c>
      <c r="E66" s="29">
        <v>2</v>
      </c>
      <c r="F66" s="38">
        <v>3</v>
      </c>
      <c r="G66" s="35">
        <v>13</v>
      </c>
      <c r="H66" s="2"/>
      <c r="I66" s="2">
        <v>12.5</v>
      </c>
      <c r="J66" s="5"/>
      <c r="K66" s="5">
        <f t="shared" ref="K66:K72" si="22">F66*(G66+I66)</f>
        <v>76.5</v>
      </c>
      <c r="L66" s="2">
        <f t="shared" ref="L66:L72" si="23">K66</f>
        <v>76.5</v>
      </c>
      <c r="M66" s="82"/>
    </row>
    <row r="67" spans="1:13" x14ac:dyDescent="0.25">
      <c r="A67" s="78" t="s">
        <v>51</v>
      </c>
      <c r="B67" s="90"/>
      <c r="C67" s="3" t="s">
        <v>7</v>
      </c>
      <c r="D67" s="4" t="s">
        <v>4</v>
      </c>
      <c r="E67" s="28">
        <v>3</v>
      </c>
      <c r="F67" s="38">
        <f t="shared" ref="F67" si="24">E67/0.6</f>
        <v>5</v>
      </c>
      <c r="G67" s="35">
        <v>13</v>
      </c>
      <c r="H67" s="5"/>
      <c r="I67" s="2">
        <v>12.5</v>
      </c>
      <c r="J67" s="5"/>
      <c r="K67" s="5">
        <f t="shared" si="22"/>
        <v>127.5</v>
      </c>
      <c r="L67" s="2">
        <f t="shared" si="23"/>
        <v>127.5</v>
      </c>
      <c r="M67" s="82"/>
    </row>
    <row r="68" spans="1:13" x14ac:dyDescent="0.25">
      <c r="A68" s="52"/>
      <c r="B68" s="90"/>
      <c r="C68" s="3" t="s">
        <v>7</v>
      </c>
      <c r="D68" s="4" t="s">
        <v>5</v>
      </c>
      <c r="E68" s="28">
        <v>3</v>
      </c>
      <c r="F68" s="38">
        <v>5</v>
      </c>
      <c r="G68" s="36">
        <v>12</v>
      </c>
      <c r="H68" s="5"/>
      <c r="I68" s="2">
        <v>12.5</v>
      </c>
      <c r="J68" s="5"/>
      <c r="K68" s="5">
        <f t="shared" si="22"/>
        <v>122.5</v>
      </c>
      <c r="L68" s="2">
        <f t="shared" si="23"/>
        <v>122.5</v>
      </c>
      <c r="M68" s="82"/>
    </row>
    <row r="69" spans="1:13" x14ac:dyDescent="0.25">
      <c r="A69" s="52"/>
      <c r="B69" s="90"/>
      <c r="C69" s="19" t="s">
        <v>36</v>
      </c>
      <c r="D69" s="4" t="s">
        <v>2</v>
      </c>
      <c r="E69" s="32">
        <v>7</v>
      </c>
      <c r="F69" s="38">
        <v>12</v>
      </c>
      <c r="G69" s="35">
        <v>13</v>
      </c>
      <c r="H69" s="21"/>
      <c r="I69" s="2">
        <v>12.5</v>
      </c>
      <c r="J69" s="21"/>
      <c r="K69" s="5">
        <f t="shared" si="22"/>
        <v>306</v>
      </c>
      <c r="L69" s="2">
        <f t="shared" si="23"/>
        <v>306</v>
      </c>
      <c r="M69" s="82"/>
    </row>
    <row r="70" spans="1:13" x14ac:dyDescent="0.25">
      <c r="A70" s="52"/>
      <c r="B70" s="90"/>
      <c r="C70" s="19" t="s">
        <v>36</v>
      </c>
      <c r="D70" s="4" t="s">
        <v>3</v>
      </c>
      <c r="E70" s="32">
        <v>2</v>
      </c>
      <c r="F70" s="38">
        <v>3</v>
      </c>
      <c r="G70" s="35">
        <v>13</v>
      </c>
      <c r="H70" s="21"/>
      <c r="I70" s="2">
        <v>12.5</v>
      </c>
      <c r="J70" s="21"/>
      <c r="K70" s="5">
        <f t="shared" si="22"/>
        <v>76.5</v>
      </c>
      <c r="L70" s="2">
        <f t="shared" si="23"/>
        <v>76.5</v>
      </c>
      <c r="M70" s="82"/>
    </row>
    <row r="71" spans="1:13" x14ac:dyDescent="0.25">
      <c r="A71" s="52"/>
      <c r="B71" s="90"/>
      <c r="C71" s="19" t="s">
        <v>36</v>
      </c>
      <c r="D71" s="4" t="s">
        <v>4</v>
      </c>
      <c r="E71" s="32">
        <v>8</v>
      </c>
      <c r="F71" s="38">
        <v>13</v>
      </c>
      <c r="G71" s="35">
        <v>13</v>
      </c>
      <c r="H71" s="20"/>
      <c r="I71" s="2">
        <v>12.5</v>
      </c>
      <c r="J71" s="21"/>
      <c r="K71" s="5">
        <f t="shared" si="22"/>
        <v>331.5</v>
      </c>
      <c r="L71" s="2">
        <f t="shared" si="23"/>
        <v>331.5</v>
      </c>
      <c r="M71" s="82"/>
    </row>
    <row r="72" spans="1:13" x14ac:dyDescent="0.25">
      <c r="A72" s="52"/>
      <c r="B72" s="90"/>
      <c r="C72" s="19" t="s">
        <v>36</v>
      </c>
      <c r="D72" s="4" t="s">
        <v>5</v>
      </c>
      <c r="E72" s="32">
        <v>8</v>
      </c>
      <c r="F72" s="38">
        <v>15</v>
      </c>
      <c r="G72" s="36">
        <v>12</v>
      </c>
      <c r="H72" s="20"/>
      <c r="I72" s="2">
        <v>12.5</v>
      </c>
      <c r="J72" s="34"/>
      <c r="K72" s="5">
        <f t="shared" si="22"/>
        <v>367.5</v>
      </c>
      <c r="L72" s="2">
        <f t="shared" si="23"/>
        <v>367.5</v>
      </c>
      <c r="M72" s="82"/>
    </row>
    <row r="73" spans="1:13" x14ac:dyDescent="0.25">
      <c r="A73" s="52"/>
      <c r="B73" s="90"/>
      <c r="C73" s="11"/>
      <c r="D73" s="12" t="s">
        <v>8</v>
      </c>
      <c r="E73" s="31">
        <v>128</v>
      </c>
      <c r="F73" s="41">
        <v>205</v>
      </c>
      <c r="G73" s="41"/>
      <c r="H73" s="13"/>
      <c r="I73" s="14"/>
      <c r="J73" s="15"/>
      <c r="K73" s="15"/>
      <c r="L73" s="15">
        <f>SUM(L61:L72)</f>
        <v>5193.5</v>
      </c>
      <c r="M73" s="82"/>
    </row>
    <row r="74" spans="1:13" x14ac:dyDescent="0.25">
      <c r="A74" s="93" t="s">
        <v>42</v>
      </c>
      <c r="B74" s="93"/>
      <c r="C74" s="93"/>
      <c r="D74" s="93"/>
      <c r="E74" s="53">
        <v>128</v>
      </c>
      <c r="F74" s="54">
        <v>205</v>
      </c>
      <c r="G74" s="54"/>
      <c r="H74" s="66"/>
      <c r="I74" s="67"/>
      <c r="J74" s="57"/>
      <c r="K74" s="57"/>
      <c r="L74" s="57">
        <v>5193.5</v>
      </c>
      <c r="M74" s="83">
        <v>259.68</v>
      </c>
    </row>
    <row r="75" spans="1:13" x14ac:dyDescent="0.25">
      <c r="A75" s="52"/>
      <c r="B75" s="90" t="s">
        <v>29</v>
      </c>
      <c r="C75" s="68" t="s">
        <v>35</v>
      </c>
      <c r="D75" s="69" t="s">
        <v>2</v>
      </c>
      <c r="E75" s="70">
        <v>13</v>
      </c>
      <c r="F75" s="71">
        <v>20</v>
      </c>
      <c r="G75" s="72">
        <v>13</v>
      </c>
      <c r="H75" s="65"/>
      <c r="I75" s="65">
        <v>12.5</v>
      </c>
      <c r="J75" s="63"/>
      <c r="K75" s="63">
        <f t="shared" ref="K75:K78" si="25">F75*(G75+I75)</f>
        <v>510</v>
      </c>
      <c r="L75" s="65">
        <f t="shared" ref="L75:L78" si="26">K75</f>
        <v>510</v>
      </c>
      <c r="M75" s="81"/>
    </row>
    <row r="76" spans="1:13" x14ac:dyDescent="0.25">
      <c r="A76" s="52"/>
      <c r="B76" s="90"/>
      <c r="C76" s="3" t="s">
        <v>35</v>
      </c>
      <c r="D76" s="4" t="s">
        <v>3</v>
      </c>
      <c r="E76" s="28">
        <v>1</v>
      </c>
      <c r="F76" s="38">
        <v>2</v>
      </c>
      <c r="G76" s="35">
        <v>13</v>
      </c>
      <c r="H76" s="2"/>
      <c r="I76" s="2">
        <v>12.5</v>
      </c>
      <c r="J76" s="5"/>
      <c r="K76" s="5">
        <f t="shared" si="25"/>
        <v>51</v>
      </c>
      <c r="L76" s="2">
        <f t="shared" si="26"/>
        <v>51</v>
      </c>
      <c r="M76" s="82"/>
    </row>
    <row r="77" spans="1:13" x14ac:dyDescent="0.25">
      <c r="A77" s="52"/>
      <c r="B77" s="90"/>
      <c r="C77" s="3" t="s">
        <v>35</v>
      </c>
      <c r="D77" s="4" t="s">
        <v>4</v>
      </c>
      <c r="E77" s="28">
        <v>9</v>
      </c>
      <c r="F77" s="38">
        <v>14</v>
      </c>
      <c r="G77" s="35">
        <v>13</v>
      </c>
      <c r="H77" s="5"/>
      <c r="I77" s="2">
        <v>12.5</v>
      </c>
      <c r="J77" s="5"/>
      <c r="K77" s="5">
        <f t="shared" si="25"/>
        <v>357</v>
      </c>
      <c r="L77" s="2">
        <f t="shared" si="26"/>
        <v>357</v>
      </c>
      <c r="M77" s="82"/>
    </row>
    <row r="78" spans="1:13" x14ac:dyDescent="0.25">
      <c r="A78" s="52"/>
      <c r="B78" s="90"/>
      <c r="C78" s="3" t="s">
        <v>35</v>
      </c>
      <c r="D78" s="4" t="s">
        <v>5</v>
      </c>
      <c r="E78" s="28">
        <v>10</v>
      </c>
      <c r="F78" s="38">
        <v>17</v>
      </c>
      <c r="G78" s="36">
        <v>12</v>
      </c>
      <c r="H78" s="5"/>
      <c r="I78" s="2">
        <v>12.5</v>
      </c>
      <c r="J78" s="5"/>
      <c r="K78" s="5">
        <f t="shared" si="25"/>
        <v>416.5</v>
      </c>
      <c r="L78" s="2">
        <f t="shared" si="26"/>
        <v>416.5</v>
      </c>
      <c r="M78" s="82"/>
    </row>
    <row r="79" spans="1:13" x14ac:dyDescent="0.25">
      <c r="A79" s="52"/>
      <c r="B79" s="90"/>
      <c r="C79" s="3" t="s">
        <v>35</v>
      </c>
      <c r="D79" s="4" t="s">
        <v>6</v>
      </c>
      <c r="E79" s="29">
        <v>1</v>
      </c>
      <c r="F79" s="39"/>
      <c r="G79" s="36">
        <v>19</v>
      </c>
      <c r="H79" s="5">
        <v>27</v>
      </c>
      <c r="I79" s="5"/>
      <c r="J79" s="5">
        <f>E79*(G79+H79)</f>
        <v>46</v>
      </c>
      <c r="K79" s="5"/>
      <c r="L79" s="2">
        <f>J79</f>
        <v>46</v>
      </c>
      <c r="M79" s="82"/>
    </row>
    <row r="80" spans="1:13" x14ac:dyDescent="0.25">
      <c r="A80" s="78" t="s">
        <v>52</v>
      </c>
      <c r="B80" s="90"/>
      <c r="C80" s="11"/>
      <c r="D80" s="12" t="s">
        <v>8</v>
      </c>
      <c r="E80" s="31">
        <v>34</v>
      </c>
      <c r="F80" s="41">
        <v>53</v>
      </c>
      <c r="G80" s="41"/>
      <c r="H80" s="13"/>
      <c r="I80" s="14"/>
      <c r="J80" s="15"/>
      <c r="K80" s="15"/>
      <c r="L80" s="15">
        <f>SUM(L75:L79)</f>
        <v>1380.5</v>
      </c>
      <c r="M80" s="82"/>
    </row>
    <row r="81" spans="1:13" x14ac:dyDescent="0.25">
      <c r="A81" s="52"/>
      <c r="B81" s="92" t="s">
        <v>27</v>
      </c>
      <c r="C81" s="3" t="s">
        <v>35</v>
      </c>
      <c r="D81" s="4" t="s">
        <v>2</v>
      </c>
      <c r="E81" s="29">
        <v>14</v>
      </c>
      <c r="F81" s="38">
        <v>22</v>
      </c>
      <c r="G81" s="35">
        <v>13</v>
      </c>
      <c r="H81" s="2"/>
      <c r="I81" s="2">
        <v>12.5</v>
      </c>
      <c r="J81" s="5"/>
      <c r="K81" s="5">
        <f t="shared" ref="K81:K84" si="27">F81*(G81+I81)</f>
        <v>561</v>
      </c>
      <c r="L81" s="2">
        <f t="shared" ref="L81:L84" si="28">K81</f>
        <v>561</v>
      </c>
      <c r="M81" s="82"/>
    </row>
    <row r="82" spans="1:13" x14ac:dyDescent="0.25">
      <c r="A82" s="52"/>
      <c r="B82" s="90"/>
      <c r="C82" s="3" t="s">
        <v>35</v>
      </c>
      <c r="D82" s="4" t="s">
        <v>3</v>
      </c>
      <c r="E82" s="28">
        <v>2</v>
      </c>
      <c r="F82" s="38">
        <v>3</v>
      </c>
      <c r="G82" s="35">
        <v>13</v>
      </c>
      <c r="H82" s="2"/>
      <c r="I82" s="2">
        <v>12.5</v>
      </c>
      <c r="J82" s="5"/>
      <c r="K82" s="5">
        <f t="shared" si="27"/>
        <v>76.5</v>
      </c>
      <c r="L82" s="2">
        <f t="shared" si="28"/>
        <v>76.5</v>
      </c>
      <c r="M82" s="82"/>
    </row>
    <row r="83" spans="1:13" x14ac:dyDescent="0.25">
      <c r="A83" s="52"/>
      <c r="B83" s="90"/>
      <c r="C83" s="3" t="s">
        <v>35</v>
      </c>
      <c r="D83" s="4" t="s">
        <v>4</v>
      </c>
      <c r="E83" s="28">
        <v>15</v>
      </c>
      <c r="F83" s="38">
        <v>23</v>
      </c>
      <c r="G83" s="35">
        <v>13</v>
      </c>
      <c r="H83" s="5"/>
      <c r="I83" s="2">
        <v>12.5</v>
      </c>
      <c r="J83" s="5"/>
      <c r="K83" s="5">
        <f t="shared" si="27"/>
        <v>586.5</v>
      </c>
      <c r="L83" s="2">
        <f t="shared" si="28"/>
        <v>586.5</v>
      </c>
      <c r="M83" s="82"/>
    </row>
    <row r="84" spans="1:13" x14ac:dyDescent="0.25">
      <c r="A84" s="52"/>
      <c r="B84" s="90"/>
      <c r="C84" s="3" t="s">
        <v>35</v>
      </c>
      <c r="D84" s="4" t="s">
        <v>5</v>
      </c>
      <c r="E84" s="28">
        <v>16</v>
      </c>
      <c r="F84" s="38">
        <v>27</v>
      </c>
      <c r="G84" s="36">
        <v>12</v>
      </c>
      <c r="H84" s="5"/>
      <c r="I84" s="2">
        <v>12.5</v>
      </c>
      <c r="J84" s="5"/>
      <c r="K84" s="5">
        <f t="shared" si="27"/>
        <v>661.5</v>
      </c>
      <c r="L84" s="2">
        <f t="shared" si="28"/>
        <v>661.5</v>
      </c>
      <c r="M84" s="82"/>
    </row>
    <row r="85" spans="1:13" x14ac:dyDescent="0.25">
      <c r="A85" s="52"/>
      <c r="B85" s="90"/>
      <c r="C85" s="3" t="s">
        <v>35</v>
      </c>
      <c r="D85" s="4" t="s">
        <v>6</v>
      </c>
      <c r="E85" s="29">
        <v>1</v>
      </c>
      <c r="F85" s="39"/>
      <c r="G85" s="36">
        <v>19</v>
      </c>
      <c r="H85" s="5">
        <v>27</v>
      </c>
      <c r="I85" s="5"/>
      <c r="J85" s="5">
        <f>E85*(G85+H85)</f>
        <v>46</v>
      </c>
      <c r="K85" s="5"/>
      <c r="L85" s="2">
        <f>J85</f>
        <v>46</v>
      </c>
      <c r="M85" s="82"/>
    </row>
    <row r="86" spans="1:13" x14ac:dyDescent="0.25">
      <c r="A86" s="52"/>
      <c r="B86" s="90"/>
      <c r="C86" s="11"/>
      <c r="D86" s="12" t="s">
        <v>8</v>
      </c>
      <c r="E86" s="31">
        <v>48</v>
      </c>
      <c r="F86" s="41">
        <v>75</v>
      </c>
      <c r="G86" s="41"/>
      <c r="H86" s="13"/>
      <c r="I86" s="14"/>
      <c r="J86" s="15"/>
      <c r="K86" s="15"/>
      <c r="L86" s="15">
        <f>SUM(L81:L85)</f>
        <v>1931.5</v>
      </c>
      <c r="M86" s="82"/>
    </row>
    <row r="87" spans="1:13" x14ac:dyDescent="0.25">
      <c r="A87" s="93" t="s">
        <v>43</v>
      </c>
      <c r="B87" s="93"/>
      <c r="C87" s="93"/>
      <c r="D87" s="93"/>
      <c r="E87" s="53">
        <f>E86+E80</f>
        <v>82</v>
      </c>
      <c r="F87" s="54">
        <f>F86+F80</f>
        <v>128</v>
      </c>
      <c r="G87" s="54"/>
      <c r="H87" s="66"/>
      <c r="I87" s="67"/>
      <c r="J87" s="57"/>
      <c r="K87" s="57"/>
      <c r="L87" s="57">
        <f>L86+L80</f>
        <v>3312</v>
      </c>
      <c r="M87" s="83">
        <v>165.6</v>
      </c>
    </row>
    <row r="88" spans="1:13" x14ac:dyDescent="0.25">
      <c r="A88" s="52"/>
      <c r="B88" s="50"/>
      <c r="C88" s="58" t="s">
        <v>35</v>
      </c>
      <c r="D88" s="59" t="s">
        <v>1</v>
      </c>
      <c r="E88" s="60">
        <v>3</v>
      </c>
      <c r="F88" s="61"/>
      <c r="G88" s="62">
        <v>19</v>
      </c>
      <c r="H88" s="63">
        <v>27</v>
      </c>
      <c r="I88" s="64"/>
      <c r="J88" s="5">
        <f>E88*(G88+H88)</f>
        <v>138</v>
      </c>
      <c r="K88" s="63"/>
      <c r="L88" s="2">
        <f>J88</f>
        <v>138</v>
      </c>
      <c r="M88" s="81"/>
    </row>
    <row r="89" spans="1:13" x14ac:dyDescent="0.25">
      <c r="A89" s="52"/>
      <c r="B89" s="90" t="s">
        <v>30</v>
      </c>
      <c r="C89" s="3" t="s">
        <v>35</v>
      </c>
      <c r="D89" s="4" t="s">
        <v>2</v>
      </c>
      <c r="E89" s="29">
        <v>12</v>
      </c>
      <c r="F89" s="38">
        <v>18</v>
      </c>
      <c r="G89" s="35">
        <v>13</v>
      </c>
      <c r="H89" s="2"/>
      <c r="I89" s="2">
        <v>12.5</v>
      </c>
      <c r="J89" s="5"/>
      <c r="K89" s="5">
        <f t="shared" ref="K89:K92" si="29">F89*(G89+I89)</f>
        <v>459</v>
      </c>
      <c r="L89" s="2">
        <f t="shared" ref="L89:L92" si="30">K89</f>
        <v>459</v>
      </c>
      <c r="M89" s="82"/>
    </row>
    <row r="90" spans="1:13" x14ac:dyDescent="0.25">
      <c r="A90" s="52"/>
      <c r="B90" s="90"/>
      <c r="C90" s="3" t="s">
        <v>35</v>
      </c>
      <c r="D90" s="4" t="s">
        <v>3</v>
      </c>
      <c r="E90" s="28">
        <v>1</v>
      </c>
      <c r="F90" s="38">
        <v>2</v>
      </c>
      <c r="G90" s="35">
        <v>13</v>
      </c>
      <c r="H90" s="2"/>
      <c r="I90" s="2">
        <v>12.5</v>
      </c>
      <c r="J90" s="5"/>
      <c r="K90" s="5">
        <f t="shared" si="29"/>
        <v>51</v>
      </c>
      <c r="L90" s="2">
        <f t="shared" si="30"/>
        <v>51</v>
      </c>
      <c r="M90" s="82"/>
    </row>
    <row r="91" spans="1:13" x14ac:dyDescent="0.25">
      <c r="A91" s="52"/>
      <c r="B91" s="90"/>
      <c r="C91" s="3" t="s">
        <v>35</v>
      </c>
      <c r="D91" s="4" t="s">
        <v>4</v>
      </c>
      <c r="E91" s="28">
        <v>52</v>
      </c>
      <c r="F91" s="38">
        <v>80</v>
      </c>
      <c r="G91" s="35">
        <v>13</v>
      </c>
      <c r="H91" s="5"/>
      <c r="I91" s="2">
        <v>12.5</v>
      </c>
      <c r="J91" s="5"/>
      <c r="K91" s="5">
        <f t="shared" si="29"/>
        <v>2040</v>
      </c>
      <c r="L91" s="2">
        <f t="shared" si="30"/>
        <v>2040</v>
      </c>
      <c r="M91" s="82"/>
    </row>
    <row r="92" spans="1:13" x14ac:dyDescent="0.25">
      <c r="A92" s="52"/>
      <c r="B92" s="90"/>
      <c r="C92" s="3" t="s">
        <v>35</v>
      </c>
      <c r="D92" s="4" t="s">
        <v>5</v>
      </c>
      <c r="E92" s="28">
        <v>52</v>
      </c>
      <c r="F92" s="38">
        <v>87</v>
      </c>
      <c r="G92" s="36">
        <v>12</v>
      </c>
      <c r="H92" s="5"/>
      <c r="I92" s="2">
        <v>12.5</v>
      </c>
      <c r="J92" s="5"/>
      <c r="K92" s="5">
        <f t="shared" si="29"/>
        <v>2131.5</v>
      </c>
      <c r="L92" s="2">
        <f t="shared" si="30"/>
        <v>2131.5</v>
      </c>
      <c r="M92" s="82"/>
    </row>
    <row r="93" spans="1:13" x14ac:dyDescent="0.25">
      <c r="A93" s="78" t="s">
        <v>53</v>
      </c>
      <c r="B93" s="90"/>
      <c r="C93" s="3" t="s">
        <v>35</v>
      </c>
      <c r="D93" s="4" t="s">
        <v>6</v>
      </c>
      <c r="E93" s="29">
        <v>1</v>
      </c>
      <c r="F93" s="39"/>
      <c r="G93" s="36">
        <v>19</v>
      </c>
      <c r="H93" s="5">
        <v>27</v>
      </c>
      <c r="I93" s="5"/>
      <c r="J93" s="5">
        <f>E93*(G93+H93)</f>
        <v>46</v>
      </c>
      <c r="K93" s="5"/>
      <c r="L93" s="2">
        <f>J93</f>
        <v>46</v>
      </c>
      <c r="M93" s="82"/>
    </row>
    <row r="94" spans="1:13" x14ac:dyDescent="0.25">
      <c r="A94" s="52"/>
      <c r="B94" s="90"/>
      <c r="C94" s="3" t="s">
        <v>0</v>
      </c>
      <c r="D94" s="4" t="s">
        <v>2</v>
      </c>
      <c r="E94" s="29">
        <v>2</v>
      </c>
      <c r="F94" s="38">
        <v>3</v>
      </c>
      <c r="G94" s="35">
        <v>13</v>
      </c>
      <c r="H94" s="2"/>
      <c r="I94" s="2">
        <v>12.5</v>
      </c>
      <c r="J94" s="5"/>
      <c r="K94" s="5">
        <f t="shared" ref="K94:K97" si="31">F94*(G94+I94)</f>
        <v>76.5</v>
      </c>
      <c r="L94" s="2">
        <f t="shared" ref="L94:L97" si="32">K94</f>
        <v>76.5</v>
      </c>
      <c r="M94" s="82"/>
    </row>
    <row r="95" spans="1:13" x14ac:dyDescent="0.25">
      <c r="A95" s="52"/>
      <c r="B95" s="90"/>
      <c r="C95" s="3" t="s">
        <v>0</v>
      </c>
      <c r="D95" s="4" t="s">
        <v>3</v>
      </c>
      <c r="E95" s="28">
        <v>1</v>
      </c>
      <c r="F95" s="38">
        <v>2</v>
      </c>
      <c r="G95" s="35">
        <v>13</v>
      </c>
      <c r="H95" s="2"/>
      <c r="I95" s="2">
        <v>12.5</v>
      </c>
      <c r="J95" s="5"/>
      <c r="K95" s="5">
        <f t="shared" si="31"/>
        <v>51</v>
      </c>
      <c r="L95" s="2">
        <f t="shared" si="32"/>
        <v>51</v>
      </c>
      <c r="M95" s="82"/>
    </row>
    <row r="96" spans="1:13" x14ac:dyDescent="0.25">
      <c r="A96" s="52"/>
      <c r="B96" s="90"/>
      <c r="C96" s="3" t="s">
        <v>0</v>
      </c>
      <c r="D96" s="4" t="s">
        <v>4</v>
      </c>
      <c r="E96" s="28">
        <v>6</v>
      </c>
      <c r="F96" s="38">
        <v>10</v>
      </c>
      <c r="G96" s="35">
        <v>13</v>
      </c>
      <c r="H96" s="5"/>
      <c r="I96" s="2">
        <v>12.5</v>
      </c>
      <c r="J96" s="5"/>
      <c r="K96" s="5">
        <f t="shared" si="31"/>
        <v>255</v>
      </c>
      <c r="L96" s="2">
        <f t="shared" si="32"/>
        <v>255</v>
      </c>
      <c r="M96" s="82"/>
    </row>
    <row r="97" spans="1:13" x14ac:dyDescent="0.25">
      <c r="A97" s="52"/>
      <c r="B97" s="90"/>
      <c r="C97" s="3" t="s">
        <v>0</v>
      </c>
      <c r="D97" s="4" t="s">
        <v>5</v>
      </c>
      <c r="E97" s="28">
        <v>7</v>
      </c>
      <c r="F97" s="38">
        <v>13</v>
      </c>
      <c r="G97" s="36">
        <v>12</v>
      </c>
      <c r="H97" s="5"/>
      <c r="I97" s="2">
        <v>12.5</v>
      </c>
      <c r="J97" s="5"/>
      <c r="K97" s="5">
        <f t="shared" si="31"/>
        <v>318.5</v>
      </c>
      <c r="L97" s="2">
        <f t="shared" si="32"/>
        <v>318.5</v>
      </c>
      <c r="M97" s="82"/>
    </row>
    <row r="98" spans="1:13" x14ac:dyDescent="0.25">
      <c r="A98" s="52"/>
      <c r="B98" s="90"/>
      <c r="C98" s="3" t="s">
        <v>0</v>
      </c>
      <c r="D98" s="4" t="s">
        <v>6</v>
      </c>
      <c r="E98" s="29">
        <v>1</v>
      </c>
      <c r="F98" s="39"/>
      <c r="G98" s="36">
        <v>19</v>
      </c>
      <c r="H98" s="5">
        <v>27</v>
      </c>
      <c r="I98" s="5"/>
      <c r="J98" s="5">
        <f>E98*(G98+H98)</f>
        <v>46</v>
      </c>
      <c r="K98" s="5"/>
      <c r="L98" s="2">
        <f>J98</f>
        <v>46</v>
      </c>
      <c r="M98" s="82"/>
    </row>
    <row r="99" spans="1:13" x14ac:dyDescent="0.25">
      <c r="A99" s="52"/>
      <c r="B99" s="90"/>
      <c r="C99" s="11"/>
      <c r="D99" s="12" t="s">
        <v>8</v>
      </c>
      <c r="E99" s="31">
        <v>138</v>
      </c>
      <c r="F99" s="41">
        <v>215</v>
      </c>
      <c r="G99" s="41"/>
      <c r="H99" s="13"/>
      <c r="I99" s="14"/>
      <c r="J99" s="15"/>
      <c r="K99" s="15"/>
      <c r="L99" s="15">
        <v>5612.5</v>
      </c>
      <c r="M99" s="82"/>
    </row>
    <row r="100" spans="1:13" x14ac:dyDescent="0.25">
      <c r="A100" s="93" t="s">
        <v>44</v>
      </c>
      <c r="B100" s="93"/>
      <c r="C100" s="93"/>
      <c r="D100" s="93"/>
      <c r="E100" s="53">
        <v>138</v>
      </c>
      <c r="F100" s="54">
        <v>215</v>
      </c>
      <c r="G100" s="54"/>
      <c r="H100" s="66"/>
      <c r="I100" s="67"/>
      <c r="J100" s="57"/>
      <c r="K100" s="57"/>
      <c r="L100" s="57">
        <v>5612.5</v>
      </c>
      <c r="M100" s="83">
        <v>280.63</v>
      </c>
    </row>
    <row r="101" spans="1:13" x14ac:dyDescent="0.25">
      <c r="A101" s="52"/>
      <c r="B101" s="50"/>
      <c r="C101" s="58" t="s">
        <v>35</v>
      </c>
      <c r="D101" s="59" t="s">
        <v>1</v>
      </c>
      <c r="E101" s="60">
        <v>5</v>
      </c>
      <c r="F101" s="61"/>
      <c r="G101" s="62">
        <v>19</v>
      </c>
      <c r="H101" s="63">
        <v>27</v>
      </c>
      <c r="I101" s="64"/>
      <c r="J101" s="5">
        <f>E101*(G101+H101)</f>
        <v>230</v>
      </c>
      <c r="K101" s="63"/>
      <c r="L101" s="2">
        <f>J101</f>
        <v>230</v>
      </c>
      <c r="M101" s="81"/>
    </row>
    <row r="102" spans="1:13" x14ac:dyDescent="0.25">
      <c r="A102" s="52"/>
      <c r="B102" s="90" t="s">
        <v>31</v>
      </c>
      <c r="C102" s="22" t="s">
        <v>35</v>
      </c>
      <c r="D102" s="4" t="s">
        <v>2</v>
      </c>
      <c r="E102" s="29">
        <v>6</v>
      </c>
      <c r="F102" s="38">
        <v>9</v>
      </c>
      <c r="G102" s="35">
        <v>13</v>
      </c>
      <c r="H102" s="2"/>
      <c r="I102" s="2">
        <v>12.5</v>
      </c>
      <c r="J102" s="5"/>
      <c r="K102" s="5">
        <f t="shared" ref="K102:K104" si="33">F102*(G102+I102)</f>
        <v>229.5</v>
      </c>
      <c r="L102" s="2">
        <f t="shared" ref="L102:L104" si="34">K102</f>
        <v>229.5</v>
      </c>
      <c r="M102" s="82"/>
    </row>
    <row r="103" spans="1:13" x14ac:dyDescent="0.25">
      <c r="A103" s="78" t="s">
        <v>54</v>
      </c>
      <c r="B103" s="90"/>
      <c r="C103" s="22" t="s">
        <v>35</v>
      </c>
      <c r="D103" s="4" t="s">
        <v>4</v>
      </c>
      <c r="E103" s="28">
        <v>33</v>
      </c>
      <c r="F103" s="38">
        <v>51</v>
      </c>
      <c r="G103" s="35">
        <v>13</v>
      </c>
      <c r="H103" s="5"/>
      <c r="I103" s="2">
        <v>12.5</v>
      </c>
      <c r="J103" s="5"/>
      <c r="K103" s="5">
        <f t="shared" si="33"/>
        <v>1300.5</v>
      </c>
      <c r="L103" s="2">
        <f t="shared" si="34"/>
        <v>1300.5</v>
      </c>
      <c r="M103" s="82"/>
    </row>
    <row r="104" spans="1:13" x14ac:dyDescent="0.25">
      <c r="A104" s="52"/>
      <c r="B104" s="90"/>
      <c r="C104" s="22" t="s">
        <v>35</v>
      </c>
      <c r="D104" s="4" t="s">
        <v>5</v>
      </c>
      <c r="E104" s="28">
        <v>33</v>
      </c>
      <c r="F104" s="38">
        <v>55</v>
      </c>
      <c r="G104" s="36">
        <v>12</v>
      </c>
      <c r="H104" s="5"/>
      <c r="I104" s="2">
        <v>12.5</v>
      </c>
      <c r="J104" s="5"/>
      <c r="K104" s="5">
        <f t="shared" si="33"/>
        <v>1347.5</v>
      </c>
      <c r="L104" s="2">
        <f t="shared" si="34"/>
        <v>1347.5</v>
      </c>
      <c r="M104" s="82"/>
    </row>
    <row r="105" spans="1:13" x14ac:dyDescent="0.25">
      <c r="A105" s="52"/>
      <c r="B105" s="90"/>
      <c r="C105" s="22" t="s">
        <v>35</v>
      </c>
      <c r="D105" s="4" t="s">
        <v>6</v>
      </c>
      <c r="E105" s="29">
        <v>1</v>
      </c>
      <c r="F105" s="39"/>
      <c r="G105" s="36">
        <v>19</v>
      </c>
      <c r="H105" s="5">
        <v>27</v>
      </c>
      <c r="I105" s="5"/>
      <c r="J105" s="5">
        <f>E105*(G105+H105)</f>
        <v>46</v>
      </c>
      <c r="K105" s="5"/>
      <c r="L105" s="2">
        <f>J105</f>
        <v>46</v>
      </c>
      <c r="M105" s="82"/>
    </row>
    <row r="106" spans="1:13" x14ac:dyDescent="0.25">
      <c r="A106" s="52"/>
      <c r="B106" s="90"/>
      <c r="C106" s="11"/>
      <c r="D106" s="12" t="s">
        <v>8</v>
      </c>
      <c r="E106" s="31">
        <v>78</v>
      </c>
      <c r="F106" s="41">
        <v>115</v>
      </c>
      <c r="G106" s="41"/>
      <c r="H106" s="13"/>
      <c r="I106" s="14"/>
      <c r="J106" s="15"/>
      <c r="K106" s="15"/>
      <c r="L106" s="15">
        <v>3153.5</v>
      </c>
      <c r="M106" s="82"/>
    </row>
    <row r="107" spans="1:13" x14ac:dyDescent="0.25">
      <c r="A107" s="93" t="s">
        <v>45</v>
      </c>
      <c r="B107" s="93"/>
      <c r="C107" s="93"/>
      <c r="D107" s="93"/>
      <c r="E107" s="53">
        <v>78</v>
      </c>
      <c r="F107" s="54">
        <v>115</v>
      </c>
      <c r="G107" s="54"/>
      <c r="H107" s="66"/>
      <c r="I107" s="67"/>
      <c r="J107" s="57"/>
      <c r="K107" s="57"/>
      <c r="L107" s="57">
        <v>3153.5</v>
      </c>
      <c r="M107" s="83">
        <v>157.68</v>
      </c>
    </row>
    <row r="108" spans="1:13" x14ac:dyDescent="0.25">
      <c r="A108" s="52"/>
      <c r="B108" s="50"/>
      <c r="C108" s="58" t="s">
        <v>35</v>
      </c>
      <c r="D108" s="59" t="s">
        <v>1</v>
      </c>
      <c r="E108" s="60">
        <v>1</v>
      </c>
      <c r="F108" s="61"/>
      <c r="G108" s="62">
        <v>19</v>
      </c>
      <c r="H108" s="63">
        <v>27</v>
      </c>
      <c r="I108" s="64"/>
      <c r="J108" s="5">
        <f>E108*(G108+H108)</f>
        <v>46</v>
      </c>
      <c r="K108" s="63"/>
      <c r="L108" s="2">
        <f>J108</f>
        <v>46</v>
      </c>
      <c r="M108" s="81"/>
    </row>
    <row r="109" spans="1:13" x14ac:dyDescent="0.25">
      <c r="A109" s="52"/>
      <c r="B109" s="90" t="s">
        <v>32</v>
      </c>
      <c r="C109" s="22" t="s">
        <v>35</v>
      </c>
      <c r="D109" s="4" t="s">
        <v>2</v>
      </c>
      <c r="E109" s="29">
        <v>17</v>
      </c>
      <c r="F109" s="38">
        <v>26</v>
      </c>
      <c r="G109" s="35">
        <v>13</v>
      </c>
      <c r="H109" s="2"/>
      <c r="I109" s="2">
        <v>12.5</v>
      </c>
      <c r="J109" s="5"/>
      <c r="K109" s="5">
        <f t="shared" ref="K109:K112" si="35">F109*(G109+I109)</f>
        <v>663</v>
      </c>
      <c r="L109" s="2">
        <f t="shared" ref="L109:L112" si="36">K109</f>
        <v>663</v>
      </c>
      <c r="M109" s="82"/>
    </row>
    <row r="110" spans="1:13" x14ac:dyDescent="0.25">
      <c r="A110" s="52"/>
      <c r="B110" s="90"/>
      <c r="C110" s="22" t="s">
        <v>35</v>
      </c>
      <c r="D110" s="4" t="s">
        <v>3</v>
      </c>
      <c r="E110" s="28">
        <v>1</v>
      </c>
      <c r="F110" s="38">
        <v>2</v>
      </c>
      <c r="G110" s="35">
        <v>13</v>
      </c>
      <c r="H110" s="2"/>
      <c r="I110" s="2">
        <v>12.5</v>
      </c>
      <c r="J110" s="5"/>
      <c r="K110" s="5">
        <f t="shared" si="35"/>
        <v>51</v>
      </c>
      <c r="L110" s="2">
        <f t="shared" si="36"/>
        <v>51</v>
      </c>
      <c r="M110" s="82"/>
    </row>
    <row r="111" spans="1:13" x14ac:dyDescent="0.25">
      <c r="A111" s="78" t="s">
        <v>55</v>
      </c>
      <c r="B111" s="90"/>
      <c r="C111" s="22" t="s">
        <v>35</v>
      </c>
      <c r="D111" s="4" t="s">
        <v>4</v>
      </c>
      <c r="E111" s="28">
        <v>31</v>
      </c>
      <c r="F111" s="38">
        <v>48</v>
      </c>
      <c r="G111" s="35">
        <v>13</v>
      </c>
      <c r="H111" s="5"/>
      <c r="I111" s="2">
        <v>12.5</v>
      </c>
      <c r="J111" s="5"/>
      <c r="K111" s="5">
        <f t="shared" si="35"/>
        <v>1224</v>
      </c>
      <c r="L111" s="2">
        <f t="shared" si="36"/>
        <v>1224</v>
      </c>
      <c r="M111" s="82"/>
    </row>
    <row r="112" spans="1:13" x14ac:dyDescent="0.25">
      <c r="A112" s="52"/>
      <c r="B112" s="90"/>
      <c r="C112" s="22" t="s">
        <v>35</v>
      </c>
      <c r="D112" s="4" t="s">
        <v>5</v>
      </c>
      <c r="E112" s="28">
        <v>31</v>
      </c>
      <c r="F112" s="38">
        <v>52</v>
      </c>
      <c r="G112" s="36">
        <v>12</v>
      </c>
      <c r="H112" s="5"/>
      <c r="I112" s="2">
        <v>12.5</v>
      </c>
      <c r="J112" s="5"/>
      <c r="K112" s="5">
        <f t="shared" si="35"/>
        <v>1274</v>
      </c>
      <c r="L112" s="2">
        <f t="shared" si="36"/>
        <v>1274</v>
      </c>
      <c r="M112" s="82"/>
    </row>
    <row r="113" spans="1:13" x14ac:dyDescent="0.25">
      <c r="A113" s="52"/>
      <c r="B113" s="90"/>
      <c r="C113" s="22" t="s">
        <v>35</v>
      </c>
      <c r="D113" s="4" t="s">
        <v>6</v>
      </c>
      <c r="E113" s="29">
        <v>1</v>
      </c>
      <c r="F113" s="39"/>
      <c r="G113" s="36">
        <v>19</v>
      </c>
      <c r="H113" s="5">
        <v>27</v>
      </c>
      <c r="I113" s="5"/>
      <c r="J113" s="5">
        <f>E113*(G113+H113)</f>
        <v>46</v>
      </c>
      <c r="K113" s="5"/>
      <c r="L113" s="2">
        <f>J113</f>
        <v>46</v>
      </c>
      <c r="M113" s="82"/>
    </row>
    <row r="114" spans="1:13" x14ac:dyDescent="0.25">
      <c r="A114" s="52"/>
      <c r="B114" s="90"/>
      <c r="C114" s="11"/>
      <c r="D114" s="12" t="s">
        <v>8</v>
      </c>
      <c r="E114" s="31">
        <v>82</v>
      </c>
      <c r="F114" s="41">
        <v>128</v>
      </c>
      <c r="G114" s="41"/>
      <c r="H114" s="13"/>
      <c r="I114" s="14"/>
      <c r="J114" s="15"/>
      <c r="K114" s="15"/>
      <c r="L114" s="15">
        <v>3304</v>
      </c>
      <c r="M114" s="82"/>
    </row>
    <row r="115" spans="1:13" x14ac:dyDescent="0.25">
      <c r="A115" s="93" t="s">
        <v>46</v>
      </c>
      <c r="B115" s="93"/>
      <c r="C115" s="93"/>
      <c r="D115" s="93"/>
      <c r="E115" s="53">
        <v>82</v>
      </c>
      <c r="F115" s="54">
        <v>128</v>
      </c>
      <c r="G115" s="55"/>
      <c r="H115" s="56"/>
      <c r="I115" s="56"/>
      <c r="J115" s="56"/>
      <c r="K115" s="56"/>
      <c r="L115" s="57">
        <v>3304</v>
      </c>
      <c r="M115" s="83">
        <v>165.2</v>
      </c>
    </row>
    <row r="116" spans="1:13" x14ac:dyDescent="0.25">
      <c r="E116" s="25"/>
      <c r="L116" s="49"/>
    </row>
  </sheetData>
  <autoFilter ref="A2:M115"/>
  <mergeCells count="23">
    <mergeCell ref="A115:D115"/>
    <mergeCell ref="A107:D107"/>
    <mergeCell ref="A100:D100"/>
    <mergeCell ref="A87:D87"/>
    <mergeCell ref="A74:D74"/>
    <mergeCell ref="B109:B114"/>
    <mergeCell ref="B102:B106"/>
    <mergeCell ref="B45:B59"/>
    <mergeCell ref="B81:B86"/>
    <mergeCell ref="B61:B73"/>
    <mergeCell ref="B75:B80"/>
    <mergeCell ref="B89:B99"/>
    <mergeCell ref="A60:D60"/>
    <mergeCell ref="B40:B44"/>
    <mergeCell ref="B3:B12"/>
    <mergeCell ref="B14:B18"/>
    <mergeCell ref="B19:B24"/>
    <mergeCell ref="B27:B32"/>
    <mergeCell ref="B34:B38"/>
    <mergeCell ref="A39:D39"/>
    <mergeCell ref="A25:D25"/>
    <mergeCell ref="A13:D13"/>
    <mergeCell ref="A3:A12"/>
  </mergeCells>
  <pageMargins left="0.7" right="0.7" top="0.75" bottom="0.75" header="0.3" footer="0.3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6"/>
  <sheetViews>
    <sheetView workbookViewId="0">
      <selection activeCell="R6" sqref="R6"/>
    </sheetView>
  </sheetViews>
  <sheetFormatPr defaultRowHeight="15.75" x14ac:dyDescent="0.25"/>
  <cols>
    <col min="1" max="1" width="9.140625" style="1" customWidth="1"/>
    <col min="2" max="2" width="9.85546875" style="1" customWidth="1"/>
    <col min="3" max="3" width="10.42578125" style="1" customWidth="1"/>
    <col min="4" max="4" width="36.5703125" style="1" customWidth="1"/>
    <col min="5" max="5" width="12.28515625" style="1" customWidth="1"/>
    <col min="6" max="6" width="12.42578125" style="26" customWidth="1"/>
    <col min="7" max="7" width="12.42578125" style="44" customWidth="1"/>
    <col min="8" max="9" width="10" style="1" customWidth="1"/>
    <col min="10" max="10" width="13.140625" style="1" customWidth="1"/>
    <col min="11" max="11" width="10.140625" style="1" customWidth="1"/>
    <col min="12" max="12" width="11.7109375" style="1" customWidth="1"/>
    <col min="13" max="13" width="10" style="80" customWidth="1"/>
    <col min="14" max="16384" width="9.140625" style="1"/>
  </cols>
  <sheetData>
    <row r="1" spans="1:19" x14ac:dyDescent="0.25">
      <c r="D1" s="1" t="s">
        <v>57</v>
      </c>
    </row>
    <row r="2" spans="1:19" ht="76.5" x14ac:dyDescent="0.25">
      <c r="A2" s="18" t="s">
        <v>9</v>
      </c>
      <c r="B2" s="17" t="s">
        <v>10</v>
      </c>
      <c r="C2" s="17" t="s">
        <v>11</v>
      </c>
      <c r="D2" s="16" t="s">
        <v>12</v>
      </c>
      <c r="E2" s="17" t="s">
        <v>13</v>
      </c>
      <c r="F2" s="27" t="s">
        <v>14</v>
      </c>
      <c r="G2" s="45" t="s">
        <v>37</v>
      </c>
      <c r="H2" s="17" t="s">
        <v>15</v>
      </c>
      <c r="I2" s="17" t="s">
        <v>16</v>
      </c>
      <c r="J2" s="17" t="s">
        <v>17</v>
      </c>
      <c r="K2" s="17" t="s">
        <v>18</v>
      </c>
      <c r="L2" s="17" t="s">
        <v>19</v>
      </c>
      <c r="M2" s="84" t="s">
        <v>56</v>
      </c>
    </row>
    <row r="3" spans="1:19" x14ac:dyDescent="0.25">
      <c r="A3" s="94" t="s">
        <v>47</v>
      </c>
      <c r="B3" s="90" t="s">
        <v>33</v>
      </c>
      <c r="C3" s="3" t="s">
        <v>34</v>
      </c>
      <c r="D3" s="4" t="s">
        <v>2</v>
      </c>
      <c r="E3" s="28">
        <v>16</v>
      </c>
      <c r="F3" s="37">
        <v>24</v>
      </c>
      <c r="G3" s="35"/>
      <c r="H3" s="5"/>
      <c r="I3" s="2"/>
      <c r="J3" s="5"/>
      <c r="K3" s="5"/>
      <c r="L3" s="2"/>
      <c r="M3" s="81"/>
    </row>
    <row r="4" spans="1:19" x14ac:dyDescent="0.25">
      <c r="A4" s="95"/>
      <c r="B4" s="90"/>
      <c r="C4" s="3" t="s">
        <v>34</v>
      </c>
      <c r="D4" s="4" t="s">
        <v>4</v>
      </c>
      <c r="E4" s="28">
        <v>66</v>
      </c>
      <c r="F4" s="38">
        <v>101</v>
      </c>
      <c r="G4" s="35"/>
      <c r="H4" s="5"/>
      <c r="I4" s="2"/>
      <c r="J4" s="5"/>
      <c r="K4" s="5"/>
      <c r="L4" s="2"/>
      <c r="M4" s="82"/>
    </row>
    <row r="5" spans="1:19" x14ac:dyDescent="0.25">
      <c r="A5" s="95"/>
      <c r="B5" s="90"/>
      <c r="C5" s="3" t="s">
        <v>34</v>
      </c>
      <c r="D5" s="4" t="s">
        <v>5</v>
      </c>
      <c r="E5" s="28">
        <v>66</v>
      </c>
      <c r="F5" s="38">
        <v>110</v>
      </c>
      <c r="G5" s="36"/>
      <c r="H5" s="5"/>
      <c r="I5" s="2"/>
      <c r="J5" s="5"/>
      <c r="K5" s="5"/>
      <c r="L5" s="2"/>
      <c r="M5" s="82"/>
    </row>
    <row r="6" spans="1:19" x14ac:dyDescent="0.25">
      <c r="A6" s="95"/>
      <c r="B6" s="90"/>
      <c r="C6" s="3" t="s">
        <v>34</v>
      </c>
      <c r="D6" s="4" t="s">
        <v>6</v>
      </c>
      <c r="E6" s="28">
        <v>1</v>
      </c>
      <c r="F6" s="38"/>
      <c r="G6" s="36"/>
      <c r="H6" s="5"/>
      <c r="I6" s="2"/>
      <c r="J6" s="5"/>
      <c r="K6" s="5"/>
      <c r="L6" s="2"/>
      <c r="M6" s="82"/>
    </row>
    <row r="7" spans="1:19" x14ac:dyDescent="0.25">
      <c r="A7" s="95"/>
      <c r="B7" s="90"/>
      <c r="C7" s="3" t="s">
        <v>35</v>
      </c>
      <c r="D7" s="4" t="s">
        <v>2</v>
      </c>
      <c r="E7" s="28">
        <v>3</v>
      </c>
      <c r="F7" s="38">
        <v>5</v>
      </c>
      <c r="G7" s="35"/>
      <c r="H7" s="2"/>
      <c r="I7" s="2"/>
      <c r="J7" s="5"/>
      <c r="K7" s="5"/>
      <c r="L7" s="2"/>
      <c r="M7" s="82"/>
    </row>
    <row r="8" spans="1:19" x14ac:dyDescent="0.25">
      <c r="A8" s="95"/>
      <c r="B8" s="90"/>
      <c r="C8" s="3" t="s">
        <v>35</v>
      </c>
      <c r="D8" s="4" t="s">
        <v>3</v>
      </c>
      <c r="E8" s="28">
        <v>1</v>
      </c>
      <c r="F8" s="38">
        <v>2</v>
      </c>
      <c r="G8" s="35"/>
      <c r="H8" s="5"/>
      <c r="I8" s="2"/>
      <c r="J8" s="5"/>
      <c r="K8" s="5"/>
      <c r="L8" s="2"/>
      <c r="M8" s="82"/>
    </row>
    <row r="9" spans="1:19" x14ac:dyDescent="0.25">
      <c r="A9" s="95"/>
      <c r="B9" s="90"/>
      <c r="C9" s="3" t="s">
        <v>35</v>
      </c>
      <c r="D9" s="4" t="s">
        <v>4</v>
      </c>
      <c r="E9" s="28">
        <v>9</v>
      </c>
      <c r="F9" s="38">
        <v>14</v>
      </c>
      <c r="G9" s="35"/>
      <c r="H9" s="5"/>
      <c r="I9" s="2"/>
      <c r="J9" s="5"/>
      <c r="K9" s="5"/>
      <c r="L9" s="2"/>
      <c r="M9" s="82"/>
    </row>
    <row r="10" spans="1:19" x14ac:dyDescent="0.25">
      <c r="A10" s="95"/>
      <c r="B10" s="90"/>
      <c r="C10" s="3" t="s">
        <v>35</v>
      </c>
      <c r="D10" s="4" t="s">
        <v>5</v>
      </c>
      <c r="E10" s="28">
        <v>9</v>
      </c>
      <c r="F10" s="38">
        <f>E10/0.6</f>
        <v>15</v>
      </c>
      <c r="G10" s="36"/>
      <c r="H10" s="5"/>
      <c r="I10" s="2"/>
      <c r="J10" s="5"/>
      <c r="K10" s="5"/>
      <c r="L10" s="2"/>
      <c r="M10" s="82"/>
    </row>
    <row r="11" spans="1:19" x14ac:dyDescent="0.25">
      <c r="A11" s="95"/>
      <c r="B11" s="90"/>
      <c r="C11" s="3" t="s">
        <v>35</v>
      </c>
      <c r="D11" s="4" t="s">
        <v>6</v>
      </c>
      <c r="E11" s="29">
        <v>1</v>
      </c>
      <c r="F11" s="39"/>
      <c r="G11" s="36"/>
      <c r="H11" s="5"/>
      <c r="I11" s="5"/>
      <c r="J11" s="5"/>
      <c r="K11" s="5"/>
      <c r="L11" s="2"/>
      <c r="M11" s="82"/>
    </row>
    <row r="12" spans="1:19" x14ac:dyDescent="0.25">
      <c r="A12" s="96"/>
      <c r="B12" s="90"/>
      <c r="C12" s="11"/>
      <c r="D12" s="12" t="s">
        <v>8</v>
      </c>
      <c r="E12" s="31">
        <v>172</v>
      </c>
      <c r="F12" s="41">
        <v>271</v>
      </c>
      <c r="G12" s="41"/>
      <c r="H12" s="13"/>
      <c r="I12" s="14"/>
      <c r="J12" s="15"/>
      <c r="K12" s="15"/>
      <c r="L12" s="15"/>
      <c r="M12" s="82"/>
    </row>
    <row r="13" spans="1:19" x14ac:dyDescent="0.25">
      <c r="A13" s="93" t="s">
        <v>38</v>
      </c>
      <c r="B13" s="93"/>
      <c r="C13" s="93"/>
      <c r="D13" s="93"/>
      <c r="E13" s="53">
        <v>172</v>
      </c>
      <c r="F13" s="54">
        <v>271</v>
      </c>
      <c r="G13" s="54"/>
      <c r="H13" s="66"/>
      <c r="I13" s="67"/>
      <c r="J13" s="57"/>
      <c r="K13" s="57"/>
      <c r="L13" s="57"/>
      <c r="M13" s="83"/>
    </row>
    <row r="14" spans="1:19" x14ac:dyDescent="0.25">
      <c r="A14" s="51"/>
      <c r="B14" s="90" t="s">
        <v>21</v>
      </c>
      <c r="C14" s="68" t="s">
        <v>35</v>
      </c>
      <c r="D14" s="69" t="s">
        <v>2</v>
      </c>
      <c r="E14" s="77">
        <v>4</v>
      </c>
      <c r="F14" s="71">
        <v>6</v>
      </c>
      <c r="G14" s="72"/>
      <c r="H14" s="63"/>
      <c r="I14" s="65"/>
      <c r="J14" s="63"/>
      <c r="K14" s="63"/>
      <c r="L14" s="65"/>
      <c r="M14" s="81"/>
    </row>
    <row r="15" spans="1:19" x14ac:dyDescent="0.25">
      <c r="A15" s="51"/>
      <c r="B15" s="90"/>
      <c r="C15" s="3" t="s">
        <v>35</v>
      </c>
      <c r="D15" s="4" t="s">
        <v>4</v>
      </c>
      <c r="E15" s="28">
        <v>8</v>
      </c>
      <c r="F15" s="38">
        <v>12</v>
      </c>
      <c r="G15" s="35"/>
      <c r="H15" s="5"/>
      <c r="I15" s="2"/>
      <c r="J15" s="5"/>
      <c r="K15" s="5"/>
      <c r="L15" s="2"/>
      <c r="M15" s="82"/>
      <c r="S15" s="33"/>
    </row>
    <row r="16" spans="1:19" x14ac:dyDescent="0.25">
      <c r="A16" s="51"/>
      <c r="B16" s="90"/>
      <c r="C16" s="3" t="s">
        <v>35</v>
      </c>
      <c r="D16" s="4" t="s">
        <v>5</v>
      </c>
      <c r="E16" s="28">
        <v>8</v>
      </c>
      <c r="F16" s="38">
        <v>13</v>
      </c>
      <c r="G16" s="36"/>
      <c r="H16" s="5"/>
      <c r="I16" s="2"/>
      <c r="J16" s="5"/>
      <c r="K16" s="5"/>
      <c r="L16" s="2"/>
      <c r="M16" s="82"/>
    </row>
    <row r="17" spans="1:17" x14ac:dyDescent="0.25">
      <c r="A17" s="51"/>
      <c r="B17" s="90"/>
      <c r="C17" s="3" t="s">
        <v>35</v>
      </c>
      <c r="D17" s="4" t="s">
        <v>6</v>
      </c>
      <c r="E17" s="29">
        <v>1</v>
      </c>
      <c r="F17" s="39"/>
      <c r="G17" s="36"/>
      <c r="H17" s="5"/>
      <c r="I17" s="5"/>
      <c r="J17" s="5"/>
      <c r="K17" s="5"/>
      <c r="L17" s="2"/>
      <c r="M17" s="82"/>
      <c r="Q17" s="1" t="s">
        <v>20</v>
      </c>
    </row>
    <row r="18" spans="1:17" x14ac:dyDescent="0.25">
      <c r="A18" s="89" t="s">
        <v>48</v>
      </c>
      <c r="B18" s="91"/>
      <c r="C18" s="6"/>
      <c r="D18" s="7" t="s">
        <v>8</v>
      </c>
      <c r="E18" s="30">
        <v>21</v>
      </c>
      <c r="F18" s="40">
        <v>31</v>
      </c>
      <c r="G18" s="40"/>
      <c r="H18" s="8"/>
      <c r="I18" s="9"/>
      <c r="J18" s="10"/>
      <c r="K18" s="10"/>
      <c r="L18" s="10"/>
      <c r="M18" s="82"/>
    </row>
    <row r="19" spans="1:17" x14ac:dyDescent="0.25">
      <c r="A19" s="51"/>
      <c r="B19" s="92" t="s">
        <v>22</v>
      </c>
      <c r="C19" s="3" t="s">
        <v>35</v>
      </c>
      <c r="D19" s="4" t="s">
        <v>2</v>
      </c>
      <c r="E19" s="29">
        <v>11</v>
      </c>
      <c r="F19" s="38">
        <v>17</v>
      </c>
      <c r="G19" s="35"/>
      <c r="H19" s="2"/>
      <c r="I19" s="2"/>
      <c r="J19" s="5"/>
      <c r="K19" s="5"/>
      <c r="L19" s="2"/>
      <c r="M19" s="82"/>
    </row>
    <row r="20" spans="1:17" x14ac:dyDescent="0.25">
      <c r="A20" s="51"/>
      <c r="B20" s="90"/>
      <c r="C20" s="3" t="s">
        <v>35</v>
      </c>
      <c r="D20" s="4" t="s">
        <v>3</v>
      </c>
      <c r="E20" s="28">
        <v>1</v>
      </c>
      <c r="F20" s="38">
        <v>2</v>
      </c>
      <c r="G20" s="35"/>
      <c r="H20" s="5"/>
      <c r="I20" s="2"/>
      <c r="J20" s="5"/>
      <c r="K20" s="5"/>
      <c r="L20" s="2"/>
      <c r="M20" s="82"/>
    </row>
    <row r="21" spans="1:17" x14ac:dyDescent="0.25">
      <c r="A21" s="51"/>
      <c r="B21" s="90"/>
      <c r="C21" s="3" t="s">
        <v>35</v>
      </c>
      <c r="D21" s="4" t="s">
        <v>4</v>
      </c>
      <c r="E21" s="28">
        <v>31</v>
      </c>
      <c r="F21" s="38">
        <v>48</v>
      </c>
      <c r="G21" s="35"/>
      <c r="H21" s="5"/>
      <c r="I21" s="2"/>
      <c r="J21" s="5"/>
      <c r="K21" s="5"/>
      <c r="L21" s="2"/>
      <c r="M21" s="82"/>
    </row>
    <row r="22" spans="1:17" x14ac:dyDescent="0.25">
      <c r="A22" s="51"/>
      <c r="B22" s="90"/>
      <c r="C22" s="3" t="s">
        <v>35</v>
      </c>
      <c r="D22" s="4" t="s">
        <v>5</v>
      </c>
      <c r="E22" s="28">
        <v>31</v>
      </c>
      <c r="F22" s="38">
        <v>52</v>
      </c>
      <c r="G22" s="36"/>
      <c r="H22" s="5"/>
      <c r="I22" s="2"/>
      <c r="J22" s="5"/>
      <c r="K22" s="5"/>
      <c r="L22" s="2"/>
      <c r="M22" s="82"/>
    </row>
    <row r="23" spans="1:17" x14ac:dyDescent="0.25">
      <c r="A23" s="51"/>
      <c r="B23" s="90"/>
      <c r="C23" s="3" t="s">
        <v>35</v>
      </c>
      <c r="D23" s="4" t="s">
        <v>6</v>
      </c>
      <c r="E23" s="29">
        <v>1</v>
      </c>
      <c r="F23" s="39"/>
      <c r="G23" s="36"/>
      <c r="H23" s="5"/>
      <c r="I23" s="5"/>
      <c r="J23" s="5"/>
      <c r="K23" s="5"/>
      <c r="L23" s="2"/>
      <c r="M23" s="82"/>
    </row>
    <row r="24" spans="1:17" x14ac:dyDescent="0.25">
      <c r="A24" s="51"/>
      <c r="B24" s="90"/>
      <c r="C24" s="11"/>
      <c r="D24" s="12" t="s">
        <v>8</v>
      </c>
      <c r="E24" s="31">
        <v>75</v>
      </c>
      <c r="F24" s="41">
        <v>119</v>
      </c>
      <c r="G24" s="41"/>
      <c r="H24" s="13"/>
      <c r="I24" s="14"/>
      <c r="J24" s="15"/>
      <c r="K24" s="15"/>
      <c r="L24" s="15"/>
      <c r="M24" s="82"/>
    </row>
    <row r="25" spans="1:17" x14ac:dyDescent="0.25">
      <c r="A25" s="93" t="s">
        <v>39</v>
      </c>
      <c r="B25" s="93"/>
      <c r="C25" s="93"/>
      <c r="D25" s="93"/>
      <c r="E25" s="53">
        <f>E24+E18</f>
        <v>96</v>
      </c>
      <c r="F25" s="54">
        <f>F24+F18</f>
        <v>150</v>
      </c>
      <c r="G25" s="54"/>
      <c r="H25" s="66"/>
      <c r="I25" s="67"/>
      <c r="J25" s="57"/>
      <c r="K25" s="57"/>
      <c r="L25" s="57"/>
      <c r="M25" s="83"/>
    </row>
    <row r="26" spans="1:17" x14ac:dyDescent="0.25">
      <c r="A26" s="51"/>
      <c r="B26" s="87"/>
      <c r="C26" s="73" t="s">
        <v>35</v>
      </c>
      <c r="D26" s="59" t="s">
        <v>1</v>
      </c>
      <c r="E26" s="74">
        <v>1</v>
      </c>
      <c r="F26" s="75"/>
      <c r="G26" s="62"/>
      <c r="H26" s="63"/>
      <c r="I26" s="76"/>
      <c r="J26" s="5"/>
      <c r="K26" s="63"/>
      <c r="L26" s="2"/>
      <c r="M26" s="81"/>
    </row>
    <row r="27" spans="1:17" x14ac:dyDescent="0.25">
      <c r="A27" s="51"/>
      <c r="B27" s="90" t="s">
        <v>23</v>
      </c>
      <c r="C27" s="48" t="s">
        <v>35</v>
      </c>
      <c r="D27" s="4" t="s">
        <v>2</v>
      </c>
      <c r="E27" s="29">
        <v>8</v>
      </c>
      <c r="F27" s="38">
        <v>12</v>
      </c>
      <c r="G27" s="35"/>
      <c r="H27" s="2"/>
      <c r="I27" s="2"/>
      <c r="J27" s="5"/>
      <c r="K27" s="5"/>
      <c r="L27" s="2"/>
      <c r="M27" s="82"/>
    </row>
    <row r="28" spans="1:17" x14ac:dyDescent="0.25">
      <c r="A28" s="51"/>
      <c r="B28" s="90"/>
      <c r="C28" s="48" t="s">
        <v>35</v>
      </c>
      <c r="D28" s="4" t="s">
        <v>3</v>
      </c>
      <c r="E28" s="28">
        <v>1</v>
      </c>
      <c r="F28" s="38">
        <v>2</v>
      </c>
      <c r="G28" s="35"/>
      <c r="H28" s="2"/>
      <c r="I28" s="2"/>
      <c r="J28" s="5"/>
      <c r="K28" s="5"/>
      <c r="L28" s="2"/>
      <c r="M28" s="82"/>
    </row>
    <row r="29" spans="1:17" x14ac:dyDescent="0.25">
      <c r="A29" s="52"/>
      <c r="B29" s="90"/>
      <c r="C29" s="48" t="s">
        <v>35</v>
      </c>
      <c r="D29" s="4" t="s">
        <v>4</v>
      </c>
      <c r="E29" s="28">
        <v>24</v>
      </c>
      <c r="F29" s="38">
        <v>37</v>
      </c>
      <c r="G29" s="35"/>
      <c r="H29" s="5"/>
      <c r="I29" s="2"/>
      <c r="J29" s="5"/>
      <c r="K29" s="5"/>
      <c r="L29" s="2"/>
      <c r="M29" s="82"/>
    </row>
    <row r="30" spans="1:17" x14ac:dyDescent="0.25">
      <c r="A30" s="52"/>
      <c r="B30" s="90"/>
      <c r="C30" s="48" t="s">
        <v>35</v>
      </c>
      <c r="D30" s="4" t="s">
        <v>5</v>
      </c>
      <c r="E30" s="28">
        <v>25</v>
      </c>
      <c r="F30" s="38">
        <v>42</v>
      </c>
      <c r="G30" s="36"/>
      <c r="H30" s="5"/>
      <c r="I30" s="2"/>
      <c r="J30" s="5"/>
      <c r="K30" s="5"/>
      <c r="L30" s="2"/>
      <c r="M30" s="82"/>
    </row>
    <row r="31" spans="1:17" x14ac:dyDescent="0.25">
      <c r="A31" s="52"/>
      <c r="B31" s="90"/>
      <c r="C31" s="48" t="s">
        <v>35</v>
      </c>
      <c r="D31" s="4" t="s">
        <v>6</v>
      </c>
      <c r="E31" s="29">
        <v>1</v>
      </c>
      <c r="F31" s="39"/>
      <c r="G31" s="36"/>
      <c r="H31" s="5"/>
      <c r="I31" s="5"/>
      <c r="J31" s="5"/>
      <c r="K31" s="5"/>
      <c r="L31" s="2"/>
      <c r="M31" s="82"/>
    </row>
    <row r="32" spans="1:17" x14ac:dyDescent="0.25">
      <c r="A32" s="78" t="s">
        <v>49</v>
      </c>
      <c r="B32" s="90"/>
      <c r="C32" s="11"/>
      <c r="D32" s="12" t="s">
        <v>8</v>
      </c>
      <c r="E32" s="31">
        <v>60</v>
      </c>
      <c r="F32" s="41">
        <v>93</v>
      </c>
      <c r="G32" s="41"/>
      <c r="H32" s="13"/>
      <c r="I32" s="14"/>
      <c r="J32" s="15"/>
      <c r="K32" s="15"/>
      <c r="L32" s="15"/>
      <c r="M32" s="82"/>
    </row>
    <row r="33" spans="1:13" x14ac:dyDescent="0.25">
      <c r="A33" s="52"/>
      <c r="B33" s="88"/>
      <c r="C33" s="22" t="s">
        <v>35</v>
      </c>
      <c r="D33" s="24" t="s">
        <v>1</v>
      </c>
      <c r="E33" s="46">
        <v>1</v>
      </c>
      <c r="F33" s="42"/>
      <c r="G33" s="36"/>
      <c r="H33" s="5"/>
      <c r="I33" s="23"/>
      <c r="J33" s="5"/>
      <c r="K33" s="5"/>
      <c r="L33" s="2"/>
      <c r="M33" s="82"/>
    </row>
    <row r="34" spans="1:13" x14ac:dyDescent="0.25">
      <c r="A34" s="52"/>
      <c r="B34" s="90" t="s">
        <v>24</v>
      </c>
      <c r="C34" s="22" t="s">
        <v>35</v>
      </c>
      <c r="D34" s="4" t="s">
        <v>2</v>
      </c>
      <c r="E34" s="29">
        <v>4</v>
      </c>
      <c r="F34" s="38">
        <v>6</v>
      </c>
      <c r="G34" s="35"/>
      <c r="H34" s="2"/>
      <c r="I34" s="2"/>
      <c r="J34" s="5"/>
      <c r="K34" s="5"/>
      <c r="L34" s="2"/>
      <c r="M34" s="82"/>
    </row>
    <row r="35" spans="1:13" x14ac:dyDescent="0.25">
      <c r="A35" s="52"/>
      <c r="B35" s="90"/>
      <c r="C35" s="22" t="s">
        <v>35</v>
      </c>
      <c r="D35" s="4" t="s">
        <v>4</v>
      </c>
      <c r="E35" s="28">
        <v>41</v>
      </c>
      <c r="F35" s="38">
        <v>63</v>
      </c>
      <c r="G35" s="35"/>
      <c r="H35" s="5"/>
      <c r="I35" s="2"/>
      <c r="J35" s="5"/>
      <c r="K35" s="5"/>
      <c r="L35" s="2"/>
      <c r="M35" s="82"/>
    </row>
    <row r="36" spans="1:13" x14ac:dyDescent="0.25">
      <c r="A36" s="52"/>
      <c r="B36" s="90"/>
      <c r="C36" s="22" t="s">
        <v>35</v>
      </c>
      <c r="D36" s="4" t="s">
        <v>5</v>
      </c>
      <c r="E36" s="28">
        <v>41</v>
      </c>
      <c r="F36" s="38">
        <v>68</v>
      </c>
      <c r="G36" s="36"/>
      <c r="H36" s="5"/>
      <c r="I36" s="2"/>
      <c r="J36" s="5"/>
      <c r="K36" s="5"/>
      <c r="L36" s="2"/>
      <c r="M36" s="82"/>
    </row>
    <row r="37" spans="1:13" x14ac:dyDescent="0.25">
      <c r="A37" s="52"/>
      <c r="B37" s="90"/>
      <c r="C37" s="22" t="s">
        <v>35</v>
      </c>
      <c r="D37" s="4" t="s">
        <v>6</v>
      </c>
      <c r="E37" s="29">
        <v>1</v>
      </c>
      <c r="F37" s="39"/>
      <c r="G37" s="36"/>
      <c r="H37" s="5"/>
      <c r="I37" s="5"/>
      <c r="J37" s="5"/>
      <c r="K37" s="5"/>
      <c r="L37" s="2"/>
      <c r="M37" s="82"/>
    </row>
    <row r="38" spans="1:13" x14ac:dyDescent="0.25">
      <c r="A38" s="52"/>
      <c r="B38" s="90"/>
      <c r="C38" s="11"/>
      <c r="D38" s="12" t="s">
        <v>8</v>
      </c>
      <c r="E38" s="31">
        <v>88</v>
      </c>
      <c r="F38" s="41">
        <v>137</v>
      </c>
      <c r="G38" s="41"/>
      <c r="H38" s="13"/>
      <c r="I38" s="14"/>
      <c r="J38" s="15"/>
      <c r="K38" s="15"/>
      <c r="L38" s="15"/>
      <c r="M38" s="82"/>
    </row>
    <row r="39" spans="1:13" x14ac:dyDescent="0.25">
      <c r="A39" s="93" t="s">
        <v>40</v>
      </c>
      <c r="B39" s="93"/>
      <c r="C39" s="93"/>
      <c r="D39" s="93"/>
      <c r="E39" s="53">
        <f>E38+E32</f>
        <v>148</v>
      </c>
      <c r="F39" s="54">
        <f>F38+F32</f>
        <v>230</v>
      </c>
      <c r="G39" s="54"/>
      <c r="H39" s="66"/>
      <c r="I39" s="67"/>
      <c r="J39" s="57"/>
      <c r="K39" s="57"/>
      <c r="L39" s="57"/>
      <c r="M39" s="83"/>
    </row>
    <row r="40" spans="1:13" x14ac:dyDescent="0.25">
      <c r="A40" s="52"/>
      <c r="B40" s="90" t="s">
        <v>25</v>
      </c>
      <c r="C40" s="68" t="s">
        <v>34</v>
      </c>
      <c r="D40" s="69" t="s">
        <v>2</v>
      </c>
      <c r="E40" s="70">
        <v>5</v>
      </c>
      <c r="F40" s="71">
        <v>8</v>
      </c>
      <c r="G40" s="72"/>
      <c r="H40" s="65"/>
      <c r="I40" s="65"/>
      <c r="J40" s="63"/>
      <c r="K40" s="63"/>
      <c r="L40" s="65"/>
      <c r="M40" s="81"/>
    </row>
    <row r="41" spans="1:13" x14ac:dyDescent="0.25">
      <c r="A41" s="52"/>
      <c r="B41" s="90"/>
      <c r="C41" s="3" t="s">
        <v>34</v>
      </c>
      <c r="D41" s="4" t="s">
        <v>4</v>
      </c>
      <c r="E41" s="28">
        <v>11</v>
      </c>
      <c r="F41" s="38">
        <v>17</v>
      </c>
      <c r="G41" s="35"/>
      <c r="H41" s="5"/>
      <c r="I41" s="2"/>
      <c r="J41" s="5"/>
      <c r="K41" s="5"/>
      <c r="L41" s="2"/>
      <c r="M41" s="82"/>
    </row>
    <row r="42" spans="1:13" x14ac:dyDescent="0.25">
      <c r="A42" s="52"/>
      <c r="B42" s="90"/>
      <c r="C42" s="3" t="s">
        <v>34</v>
      </c>
      <c r="D42" s="4" t="s">
        <v>5</v>
      </c>
      <c r="E42" s="28">
        <v>12</v>
      </c>
      <c r="F42" s="38">
        <f>E42/0.6</f>
        <v>20</v>
      </c>
      <c r="G42" s="36"/>
      <c r="H42" s="5"/>
      <c r="I42" s="2"/>
      <c r="J42" s="5"/>
      <c r="K42" s="5"/>
      <c r="L42" s="2"/>
      <c r="M42" s="82"/>
    </row>
    <row r="43" spans="1:13" x14ac:dyDescent="0.25">
      <c r="A43" s="52"/>
      <c r="B43" s="90"/>
      <c r="C43" s="3" t="s">
        <v>34</v>
      </c>
      <c r="D43" s="4" t="s">
        <v>6</v>
      </c>
      <c r="E43" s="29">
        <v>1</v>
      </c>
      <c r="F43" s="39"/>
      <c r="G43" s="36"/>
      <c r="H43" s="5"/>
      <c r="I43" s="5"/>
      <c r="J43" s="5"/>
      <c r="K43" s="5"/>
      <c r="L43" s="2"/>
      <c r="M43" s="82"/>
    </row>
    <row r="44" spans="1:13" x14ac:dyDescent="0.25">
      <c r="A44" s="52"/>
      <c r="B44" s="91"/>
      <c r="C44" s="11"/>
      <c r="D44" s="12" t="s">
        <v>8</v>
      </c>
      <c r="E44" s="31">
        <v>29</v>
      </c>
      <c r="F44" s="41">
        <v>45</v>
      </c>
      <c r="G44" s="41"/>
      <c r="H44" s="13"/>
      <c r="I44" s="14"/>
      <c r="J44" s="15"/>
      <c r="K44" s="15"/>
      <c r="L44" s="15"/>
      <c r="M44" s="82"/>
    </row>
    <row r="45" spans="1:13" x14ac:dyDescent="0.25">
      <c r="A45" s="52"/>
      <c r="B45" s="92" t="s">
        <v>26</v>
      </c>
      <c r="C45" s="3" t="s">
        <v>34</v>
      </c>
      <c r="D45" s="4" t="s">
        <v>2</v>
      </c>
      <c r="E45" s="29">
        <v>6</v>
      </c>
      <c r="F45" s="38">
        <v>9</v>
      </c>
      <c r="G45" s="35"/>
      <c r="H45" s="2"/>
      <c r="I45" s="2"/>
      <c r="J45" s="5"/>
      <c r="K45" s="5"/>
      <c r="L45" s="2"/>
      <c r="M45" s="82"/>
    </row>
    <row r="46" spans="1:13" x14ac:dyDescent="0.25">
      <c r="A46" s="52"/>
      <c r="B46" s="90"/>
      <c r="C46" s="3" t="s">
        <v>34</v>
      </c>
      <c r="D46" s="4" t="s">
        <v>3</v>
      </c>
      <c r="E46" s="28">
        <v>1</v>
      </c>
      <c r="F46" s="38">
        <v>2</v>
      </c>
      <c r="G46" s="35"/>
      <c r="H46" s="2"/>
      <c r="I46" s="2"/>
      <c r="J46" s="5"/>
      <c r="K46" s="5"/>
      <c r="L46" s="2"/>
      <c r="M46" s="82"/>
    </row>
    <row r="47" spans="1:13" x14ac:dyDescent="0.25">
      <c r="A47" s="52"/>
      <c r="B47" s="90"/>
      <c r="C47" s="3" t="s">
        <v>34</v>
      </c>
      <c r="D47" s="4" t="s">
        <v>4</v>
      </c>
      <c r="E47" s="28">
        <v>15</v>
      </c>
      <c r="F47" s="38">
        <v>23</v>
      </c>
      <c r="G47" s="35"/>
      <c r="H47" s="5"/>
      <c r="I47" s="2"/>
      <c r="J47" s="5"/>
      <c r="K47" s="5"/>
      <c r="L47" s="2"/>
      <c r="M47" s="82"/>
    </row>
    <row r="48" spans="1:13" x14ac:dyDescent="0.25">
      <c r="A48" s="52"/>
      <c r="B48" s="90"/>
      <c r="C48" s="3" t="s">
        <v>34</v>
      </c>
      <c r="D48" s="4" t="s">
        <v>5</v>
      </c>
      <c r="E48" s="28">
        <v>14</v>
      </c>
      <c r="F48" s="38">
        <v>23</v>
      </c>
      <c r="G48" s="36"/>
      <c r="H48" s="5"/>
      <c r="I48" s="2"/>
      <c r="J48" s="5"/>
      <c r="K48" s="5"/>
      <c r="L48" s="2"/>
      <c r="M48" s="82"/>
    </row>
    <row r="49" spans="1:13" x14ac:dyDescent="0.25">
      <c r="A49" s="78" t="s">
        <v>50</v>
      </c>
      <c r="B49" s="90"/>
      <c r="C49" s="3" t="s">
        <v>34</v>
      </c>
      <c r="D49" s="4" t="s">
        <v>6</v>
      </c>
      <c r="E49" s="29">
        <v>1</v>
      </c>
      <c r="F49" s="39"/>
      <c r="G49" s="36"/>
      <c r="H49" s="5"/>
      <c r="I49" s="5"/>
      <c r="J49" s="5"/>
      <c r="K49" s="5"/>
      <c r="L49" s="2"/>
      <c r="M49" s="82"/>
    </row>
    <row r="50" spans="1:13" x14ac:dyDescent="0.25">
      <c r="A50" s="52"/>
      <c r="B50" s="90"/>
      <c r="C50" s="3" t="s">
        <v>7</v>
      </c>
      <c r="D50" s="4" t="s">
        <v>2</v>
      </c>
      <c r="E50" s="29">
        <v>4</v>
      </c>
      <c r="F50" s="38">
        <v>7</v>
      </c>
      <c r="G50" s="35"/>
      <c r="H50" s="2"/>
      <c r="I50" s="2"/>
      <c r="J50" s="5"/>
      <c r="K50" s="5"/>
      <c r="L50" s="2"/>
      <c r="M50" s="82"/>
    </row>
    <row r="51" spans="1:13" x14ac:dyDescent="0.25">
      <c r="A51" s="52"/>
      <c r="B51" s="90"/>
      <c r="C51" s="3" t="s">
        <v>7</v>
      </c>
      <c r="D51" s="4" t="s">
        <v>4</v>
      </c>
      <c r="E51" s="28">
        <v>6</v>
      </c>
      <c r="F51" s="38">
        <f>E51/0.6</f>
        <v>10</v>
      </c>
      <c r="G51" s="35"/>
      <c r="H51" s="5"/>
      <c r="I51" s="2"/>
      <c r="J51" s="5"/>
      <c r="K51" s="5"/>
      <c r="L51" s="2"/>
      <c r="M51" s="82"/>
    </row>
    <row r="52" spans="1:13" x14ac:dyDescent="0.25">
      <c r="A52" s="52"/>
      <c r="B52" s="90"/>
      <c r="C52" s="3" t="s">
        <v>7</v>
      </c>
      <c r="D52" s="4" t="s">
        <v>5</v>
      </c>
      <c r="E52" s="28">
        <v>7</v>
      </c>
      <c r="F52" s="38">
        <v>13</v>
      </c>
      <c r="G52" s="36"/>
      <c r="H52" s="5"/>
      <c r="I52" s="2"/>
      <c r="J52" s="5"/>
      <c r="K52" s="5"/>
      <c r="L52" s="2"/>
      <c r="M52" s="82"/>
    </row>
    <row r="53" spans="1:13" x14ac:dyDescent="0.25">
      <c r="A53" s="52"/>
      <c r="B53" s="90"/>
      <c r="C53" s="3" t="s">
        <v>7</v>
      </c>
      <c r="D53" s="4" t="s">
        <v>6</v>
      </c>
      <c r="E53" s="29">
        <v>1</v>
      </c>
      <c r="F53" s="39"/>
      <c r="G53" s="36"/>
      <c r="H53" s="5"/>
      <c r="I53" s="5"/>
      <c r="J53" s="5"/>
      <c r="K53" s="5"/>
      <c r="L53" s="2"/>
      <c r="M53" s="82"/>
    </row>
    <row r="54" spans="1:13" x14ac:dyDescent="0.25">
      <c r="A54" s="52"/>
      <c r="B54" s="90"/>
      <c r="C54" s="19" t="s">
        <v>36</v>
      </c>
      <c r="D54" s="4" t="s">
        <v>2</v>
      </c>
      <c r="E54" s="32">
        <v>7</v>
      </c>
      <c r="F54" s="38">
        <v>12</v>
      </c>
      <c r="G54" s="35"/>
      <c r="H54" s="20"/>
      <c r="I54" s="2"/>
      <c r="J54" s="21"/>
      <c r="K54" s="5"/>
      <c r="L54" s="2"/>
      <c r="M54" s="82"/>
    </row>
    <row r="55" spans="1:13" x14ac:dyDescent="0.25">
      <c r="A55" s="52"/>
      <c r="B55" s="90"/>
      <c r="C55" s="19" t="s">
        <v>36</v>
      </c>
      <c r="D55" s="4" t="s">
        <v>3</v>
      </c>
      <c r="E55" s="32">
        <v>1</v>
      </c>
      <c r="F55" s="38">
        <v>2</v>
      </c>
      <c r="G55" s="35"/>
      <c r="H55" s="20"/>
      <c r="I55" s="2"/>
      <c r="J55" s="21"/>
      <c r="K55" s="5"/>
      <c r="L55" s="2"/>
      <c r="M55" s="82"/>
    </row>
    <row r="56" spans="1:13" x14ac:dyDescent="0.25">
      <c r="A56" s="52"/>
      <c r="B56" s="90"/>
      <c r="C56" s="19" t="s">
        <v>36</v>
      </c>
      <c r="D56" s="4" t="s">
        <v>4</v>
      </c>
      <c r="E56" s="32">
        <v>8</v>
      </c>
      <c r="F56" s="38">
        <v>13</v>
      </c>
      <c r="G56" s="35"/>
      <c r="H56" s="20"/>
      <c r="I56" s="2"/>
      <c r="J56" s="21"/>
      <c r="K56" s="5"/>
      <c r="L56" s="2"/>
      <c r="M56" s="82"/>
    </row>
    <row r="57" spans="1:13" x14ac:dyDescent="0.25">
      <c r="A57" s="52"/>
      <c r="B57" s="90"/>
      <c r="C57" s="19" t="s">
        <v>36</v>
      </c>
      <c r="D57" s="4" t="s">
        <v>5</v>
      </c>
      <c r="E57" s="32">
        <v>8</v>
      </c>
      <c r="F57" s="38">
        <v>15</v>
      </c>
      <c r="G57" s="36"/>
      <c r="H57" s="20"/>
      <c r="I57" s="2"/>
      <c r="J57" s="21"/>
      <c r="K57" s="5"/>
      <c r="L57" s="2"/>
      <c r="M57" s="82"/>
    </row>
    <row r="58" spans="1:13" x14ac:dyDescent="0.25">
      <c r="A58" s="52"/>
      <c r="B58" s="90"/>
      <c r="C58" s="19" t="s">
        <v>36</v>
      </c>
      <c r="D58" s="4" t="s">
        <v>6</v>
      </c>
      <c r="E58" s="32">
        <v>1</v>
      </c>
      <c r="F58" s="43"/>
      <c r="G58" s="36"/>
      <c r="H58" s="5"/>
      <c r="I58" s="20"/>
      <c r="J58" s="5"/>
      <c r="K58" s="5"/>
      <c r="L58" s="2"/>
      <c r="M58" s="82"/>
    </row>
    <row r="59" spans="1:13" x14ac:dyDescent="0.25">
      <c r="A59" s="52"/>
      <c r="B59" s="90"/>
      <c r="C59" s="11"/>
      <c r="D59" s="12" t="s">
        <v>8</v>
      </c>
      <c r="E59" s="31">
        <v>80</v>
      </c>
      <c r="F59" s="41">
        <v>129</v>
      </c>
      <c r="G59" s="41"/>
      <c r="H59" s="13"/>
      <c r="I59" s="14"/>
      <c r="J59" s="15"/>
      <c r="K59" s="15"/>
      <c r="L59" s="15"/>
      <c r="M59" s="82"/>
    </row>
    <row r="60" spans="1:13" x14ac:dyDescent="0.25">
      <c r="A60" s="93" t="s">
        <v>41</v>
      </c>
      <c r="B60" s="93"/>
      <c r="C60" s="93"/>
      <c r="D60" s="93"/>
      <c r="E60" s="53">
        <f>E59+E44</f>
        <v>109</v>
      </c>
      <c r="F60" s="54">
        <f>F59+F44</f>
        <v>174</v>
      </c>
      <c r="G60" s="54"/>
      <c r="H60" s="66"/>
      <c r="I60" s="67"/>
      <c r="J60" s="57"/>
      <c r="K60" s="57"/>
      <c r="L60" s="57"/>
      <c r="M60" s="83"/>
    </row>
    <row r="61" spans="1:13" x14ac:dyDescent="0.25">
      <c r="A61" s="52"/>
      <c r="B61" s="90" t="s">
        <v>28</v>
      </c>
      <c r="C61" s="68" t="s">
        <v>34</v>
      </c>
      <c r="D61" s="69" t="s">
        <v>2</v>
      </c>
      <c r="E61" s="70">
        <v>20</v>
      </c>
      <c r="F61" s="71">
        <v>31</v>
      </c>
      <c r="G61" s="72"/>
      <c r="H61" s="65"/>
      <c r="I61" s="65"/>
      <c r="J61" s="63"/>
      <c r="K61" s="63"/>
      <c r="L61" s="65"/>
      <c r="M61" s="81"/>
    </row>
    <row r="62" spans="1:13" x14ac:dyDescent="0.25">
      <c r="A62" s="52"/>
      <c r="B62" s="90"/>
      <c r="C62" s="3" t="s">
        <v>34</v>
      </c>
      <c r="D62" s="4" t="s">
        <v>3</v>
      </c>
      <c r="E62" s="28">
        <v>2</v>
      </c>
      <c r="F62" s="38">
        <v>3</v>
      </c>
      <c r="G62" s="35"/>
      <c r="H62" s="2"/>
      <c r="I62" s="2"/>
      <c r="J62" s="5"/>
      <c r="K62" s="5"/>
      <c r="L62" s="2"/>
      <c r="M62" s="82"/>
    </row>
    <row r="63" spans="1:13" x14ac:dyDescent="0.25">
      <c r="A63" s="52"/>
      <c r="B63" s="90"/>
      <c r="C63" s="3" t="s">
        <v>34</v>
      </c>
      <c r="D63" s="4" t="s">
        <v>4</v>
      </c>
      <c r="E63" s="28">
        <v>36</v>
      </c>
      <c r="F63" s="38">
        <v>55</v>
      </c>
      <c r="G63" s="35"/>
      <c r="H63" s="5"/>
      <c r="I63" s="2"/>
      <c r="J63" s="5"/>
      <c r="K63" s="5"/>
      <c r="L63" s="2"/>
      <c r="M63" s="82"/>
    </row>
    <row r="64" spans="1:13" x14ac:dyDescent="0.25">
      <c r="A64" s="52"/>
      <c r="B64" s="90"/>
      <c r="C64" s="3" t="s">
        <v>34</v>
      </c>
      <c r="D64" s="4" t="s">
        <v>5</v>
      </c>
      <c r="E64" s="28">
        <v>36</v>
      </c>
      <c r="F64" s="38">
        <f>E64/0.6</f>
        <v>60</v>
      </c>
      <c r="G64" s="36"/>
      <c r="H64" s="5"/>
      <c r="I64" s="2"/>
      <c r="J64" s="5"/>
      <c r="K64" s="5"/>
      <c r="L64" s="2"/>
      <c r="M64" s="82"/>
    </row>
    <row r="65" spans="1:13" x14ac:dyDescent="0.25">
      <c r="A65" s="52"/>
      <c r="B65" s="90"/>
      <c r="C65" s="3" t="s">
        <v>34</v>
      </c>
      <c r="D65" s="4" t="s">
        <v>6</v>
      </c>
      <c r="E65" s="29">
        <v>1</v>
      </c>
      <c r="F65" s="39"/>
      <c r="G65" s="36"/>
      <c r="H65" s="5"/>
      <c r="I65" s="5"/>
      <c r="J65" s="5"/>
      <c r="K65" s="5"/>
      <c r="L65" s="2"/>
      <c r="M65" s="82"/>
    </row>
    <row r="66" spans="1:13" x14ac:dyDescent="0.25">
      <c r="A66" s="52"/>
      <c r="B66" s="90"/>
      <c r="C66" s="3" t="s">
        <v>7</v>
      </c>
      <c r="D66" s="4" t="s">
        <v>2</v>
      </c>
      <c r="E66" s="29">
        <v>2</v>
      </c>
      <c r="F66" s="38">
        <v>3</v>
      </c>
      <c r="G66" s="35"/>
      <c r="H66" s="2"/>
      <c r="I66" s="2"/>
      <c r="J66" s="5"/>
      <c r="K66" s="5"/>
      <c r="L66" s="2"/>
      <c r="M66" s="82"/>
    </row>
    <row r="67" spans="1:13" x14ac:dyDescent="0.25">
      <c r="A67" s="78" t="s">
        <v>51</v>
      </c>
      <c r="B67" s="90"/>
      <c r="C67" s="3" t="s">
        <v>7</v>
      </c>
      <c r="D67" s="4" t="s">
        <v>4</v>
      </c>
      <c r="E67" s="28">
        <v>3</v>
      </c>
      <c r="F67" s="38">
        <f t="shared" ref="F67" si="0">E67/0.6</f>
        <v>5</v>
      </c>
      <c r="G67" s="35"/>
      <c r="H67" s="5"/>
      <c r="I67" s="2"/>
      <c r="J67" s="5"/>
      <c r="K67" s="5"/>
      <c r="L67" s="2"/>
      <c r="M67" s="82"/>
    </row>
    <row r="68" spans="1:13" x14ac:dyDescent="0.25">
      <c r="A68" s="52"/>
      <c r="B68" s="90"/>
      <c r="C68" s="3" t="s">
        <v>7</v>
      </c>
      <c r="D68" s="4" t="s">
        <v>5</v>
      </c>
      <c r="E68" s="28">
        <v>3</v>
      </c>
      <c r="F68" s="38">
        <v>5</v>
      </c>
      <c r="G68" s="36"/>
      <c r="H68" s="5"/>
      <c r="I68" s="2"/>
      <c r="J68" s="5"/>
      <c r="K68" s="5"/>
      <c r="L68" s="2"/>
      <c r="M68" s="82"/>
    </row>
    <row r="69" spans="1:13" x14ac:dyDescent="0.25">
      <c r="A69" s="52"/>
      <c r="B69" s="90"/>
      <c r="C69" s="19" t="s">
        <v>36</v>
      </c>
      <c r="D69" s="4" t="s">
        <v>2</v>
      </c>
      <c r="E69" s="32">
        <v>7</v>
      </c>
      <c r="F69" s="38">
        <v>12</v>
      </c>
      <c r="G69" s="35"/>
      <c r="H69" s="21"/>
      <c r="I69" s="2"/>
      <c r="J69" s="21"/>
      <c r="K69" s="5"/>
      <c r="L69" s="2"/>
      <c r="M69" s="82"/>
    </row>
    <row r="70" spans="1:13" x14ac:dyDescent="0.25">
      <c r="A70" s="52"/>
      <c r="B70" s="90"/>
      <c r="C70" s="19" t="s">
        <v>36</v>
      </c>
      <c r="D70" s="4" t="s">
        <v>3</v>
      </c>
      <c r="E70" s="32">
        <v>2</v>
      </c>
      <c r="F70" s="38">
        <v>3</v>
      </c>
      <c r="G70" s="35"/>
      <c r="H70" s="21"/>
      <c r="I70" s="2"/>
      <c r="J70" s="21"/>
      <c r="K70" s="5"/>
      <c r="L70" s="2"/>
      <c r="M70" s="82"/>
    </row>
    <row r="71" spans="1:13" x14ac:dyDescent="0.25">
      <c r="A71" s="52"/>
      <c r="B71" s="90"/>
      <c r="C71" s="19" t="s">
        <v>36</v>
      </c>
      <c r="D71" s="4" t="s">
        <v>4</v>
      </c>
      <c r="E71" s="32">
        <v>8</v>
      </c>
      <c r="F71" s="38">
        <v>13</v>
      </c>
      <c r="G71" s="35"/>
      <c r="H71" s="20"/>
      <c r="I71" s="2"/>
      <c r="J71" s="21"/>
      <c r="K71" s="5"/>
      <c r="L71" s="2"/>
      <c r="M71" s="82"/>
    </row>
    <row r="72" spans="1:13" x14ac:dyDescent="0.25">
      <c r="A72" s="52"/>
      <c r="B72" s="90"/>
      <c r="C72" s="19" t="s">
        <v>36</v>
      </c>
      <c r="D72" s="4" t="s">
        <v>5</v>
      </c>
      <c r="E72" s="32">
        <v>8</v>
      </c>
      <c r="F72" s="38">
        <v>15</v>
      </c>
      <c r="G72" s="36"/>
      <c r="H72" s="20"/>
      <c r="I72" s="2"/>
      <c r="J72" s="34"/>
      <c r="K72" s="5"/>
      <c r="L72" s="2"/>
      <c r="M72" s="82"/>
    </row>
    <row r="73" spans="1:13" x14ac:dyDescent="0.25">
      <c r="A73" s="52"/>
      <c r="B73" s="90"/>
      <c r="C73" s="11"/>
      <c r="D73" s="12" t="s">
        <v>8</v>
      </c>
      <c r="E73" s="31">
        <v>128</v>
      </c>
      <c r="F73" s="41">
        <v>205</v>
      </c>
      <c r="G73" s="41"/>
      <c r="H73" s="13"/>
      <c r="I73" s="14"/>
      <c r="J73" s="15"/>
      <c r="K73" s="15"/>
      <c r="L73" s="15"/>
      <c r="M73" s="82"/>
    </row>
    <row r="74" spans="1:13" x14ac:dyDescent="0.25">
      <c r="A74" s="93" t="s">
        <v>42</v>
      </c>
      <c r="B74" s="93"/>
      <c r="C74" s="93"/>
      <c r="D74" s="93"/>
      <c r="E74" s="53">
        <v>128</v>
      </c>
      <c r="F74" s="54">
        <v>205</v>
      </c>
      <c r="G74" s="54"/>
      <c r="H74" s="66"/>
      <c r="I74" s="67"/>
      <c r="J74" s="57"/>
      <c r="K74" s="57"/>
      <c r="L74" s="57"/>
      <c r="M74" s="83"/>
    </row>
    <row r="75" spans="1:13" x14ac:dyDescent="0.25">
      <c r="A75" s="52"/>
      <c r="B75" s="90" t="s">
        <v>29</v>
      </c>
      <c r="C75" s="68" t="s">
        <v>35</v>
      </c>
      <c r="D75" s="69" t="s">
        <v>2</v>
      </c>
      <c r="E75" s="70">
        <v>13</v>
      </c>
      <c r="F75" s="71">
        <v>20</v>
      </c>
      <c r="G75" s="72"/>
      <c r="H75" s="65"/>
      <c r="I75" s="65"/>
      <c r="J75" s="63"/>
      <c r="K75" s="63"/>
      <c r="L75" s="65"/>
      <c r="M75" s="81"/>
    </row>
    <row r="76" spans="1:13" x14ac:dyDescent="0.25">
      <c r="A76" s="52"/>
      <c r="B76" s="90"/>
      <c r="C76" s="3" t="s">
        <v>35</v>
      </c>
      <c r="D76" s="4" t="s">
        <v>3</v>
      </c>
      <c r="E76" s="28">
        <v>1</v>
      </c>
      <c r="F76" s="38">
        <v>2</v>
      </c>
      <c r="G76" s="35"/>
      <c r="H76" s="2"/>
      <c r="I76" s="2"/>
      <c r="J76" s="5"/>
      <c r="K76" s="5"/>
      <c r="L76" s="2"/>
      <c r="M76" s="82"/>
    </row>
    <row r="77" spans="1:13" x14ac:dyDescent="0.25">
      <c r="A77" s="52"/>
      <c r="B77" s="90"/>
      <c r="C77" s="3" t="s">
        <v>35</v>
      </c>
      <c r="D77" s="4" t="s">
        <v>4</v>
      </c>
      <c r="E77" s="28">
        <v>9</v>
      </c>
      <c r="F77" s="38">
        <v>14</v>
      </c>
      <c r="G77" s="35"/>
      <c r="H77" s="5"/>
      <c r="I77" s="2"/>
      <c r="J77" s="5"/>
      <c r="K77" s="5"/>
      <c r="L77" s="2"/>
      <c r="M77" s="82"/>
    </row>
    <row r="78" spans="1:13" x14ac:dyDescent="0.25">
      <c r="A78" s="52"/>
      <c r="B78" s="90"/>
      <c r="C78" s="3" t="s">
        <v>35</v>
      </c>
      <c r="D78" s="4" t="s">
        <v>5</v>
      </c>
      <c r="E78" s="28">
        <v>10</v>
      </c>
      <c r="F78" s="38">
        <v>17</v>
      </c>
      <c r="G78" s="36"/>
      <c r="H78" s="5"/>
      <c r="I78" s="2"/>
      <c r="J78" s="5"/>
      <c r="K78" s="5"/>
      <c r="L78" s="2"/>
      <c r="M78" s="82"/>
    </row>
    <row r="79" spans="1:13" x14ac:dyDescent="0.25">
      <c r="A79" s="52"/>
      <c r="B79" s="90"/>
      <c r="C79" s="3" t="s">
        <v>35</v>
      </c>
      <c r="D79" s="4" t="s">
        <v>6</v>
      </c>
      <c r="E79" s="29">
        <v>1</v>
      </c>
      <c r="F79" s="39"/>
      <c r="G79" s="36"/>
      <c r="H79" s="5"/>
      <c r="I79" s="5"/>
      <c r="J79" s="5"/>
      <c r="K79" s="5"/>
      <c r="L79" s="2"/>
      <c r="M79" s="82"/>
    </row>
    <row r="80" spans="1:13" x14ac:dyDescent="0.25">
      <c r="A80" s="78" t="s">
        <v>52</v>
      </c>
      <c r="B80" s="90"/>
      <c r="C80" s="11"/>
      <c r="D80" s="12" t="s">
        <v>8</v>
      </c>
      <c r="E80" s="31">
        <v>34</v>
      </c>
      <c r="F80" s="41">
        <v>53</v>
      </c>
      <c r="G80" s="41"/>
      <c r="H80" s="13"/>
      <c r="I80" s="14"/>
      <c r="J80" s="15"/>
      <c r="K80" s="15"/>
      <c r="L80" s="15"/>
      <c r="M80" s="82"/>
    </row>
    <row r="81" spans="1:13" x14ac:dyDescent="0.25">
      <c r="A81" s="52"/>
      <c r="B81" s="92" t="s">
        <v>27</v>
      </c>
      <c r="C81" s="3" t="s">
        <v>35</v>
      </c>
      <c r="D81" s="4" t="s">
        <v>2</v>
      </c>
      <c r="E81" s="29">
        <v>14</v>
      </c>
      <c r="F81" s="38">
        <v>22</v>
      </c>
      <c r="G81" s="35"/>
      <c r="H81" s="2"/>
      <c r="I81" s="2"/>
      <c r="J81" s="5"/>
      <c r="K81" s="5"/>
      <c r="L81" s="2"/>
      <c r="M81" s="82"/>
    </row>
    <row r="82" spans="1:13" x14ac:dyDescent="0.25">
      <c r="A82" s="52"/>
      <c r="B82" s="90"/>
      <c r="C82" s="3" t="s">
        <v>35</v>
      </c>
      <c r="D82" s="4" t="s">
        <v>3</v>
      </c>
      <c r="E82" s="28">
        <v>2</v>
      </c>
      <c r="F82" s="38">
        <v>3</v>
      </c>
      <c r="G82" s="35"/>
      <c r="H82" s="2"/>
      <c r="I82" s="2"/>
      <c r="J82" s="5"/>
      <c r="K82" s="5"/>
      <c r="L82" s="2"/>
      <c r="M82" s="82"/>
    </row>
    <row r="83" spans="1:13" x14ac:dyDescent="0.25">
      <c r="A83" s="52"/>
      <c r="B83" s="90"/>
      <c r="C83" s="3" t="s">
        <v>35</v>
      </c>
      <c r="D83" s="4" t="s">
        <v>4</v>
      </c>
      <c r="E83" s="28">
        <v>15</v>
      </c>
      <c r="F83" s="38">
        <v>23</v>
      </c>
      <c r="G83" s="35"/>
      <c r="H83" s="5"/>
      <c r="I83" s="2"/>
      <c r="J83" s="5"/>
      <c r="K83" s="5"/>
      <c r="L83" s="2"/>
      <c r="M83" s="82"/>
    </row>
    <row r="84" spans="1:13" x14ac:dyDescent="0.25">
      <c r="A84" s="52"/>
      <c r="B84" s="90"/>
      <c r="C84" s="3" t="s">
        <v>35</v>
      </c>
      <c r="D84" s="4" t="s">
        <v>5</v>
      </c>
      <c r="E84" s="28">
        <v>16</v>
      </c>
      <c r="F84" s="38">
        <v>27</v>
      </c>
      <c r="G84" s="36"/>
      <c r="H84" s="5"/>
      <c r="I84" s="2"/>
      <c r="J84" s="5"/>
      <c r="K84" s="5"/>
      <c r="L84" s="2"/>
      <c r="M84" s="82"/>
    </row>
    <row r="85" spans="1:13" x14ac:dyDescent="0.25">
      <c r="A85" s="52"/>
      <c r="B85" s="90"/>
      <c r="C85" s="3" t="s">
        <v>35</v>
      </c>
      <c r="D85" s="4" t="s">
        <v>6</v>
      </c>
      <c r="E85" s="29">
        <v>1</v>
      </c>
      <c r="F85" s="39"/>
      <c r="G85" s="36"/>
      <c r="H85" s="5"/>
      <c r="I85" s="5"/>
      <c r="J85" s="5"/>
      <c r="K85" s="5"/>
      <c r="L85" s="2"/>
      <c r="M85" s="82"/>
    </row>
    <row r="86" spans="1:13" x14ac:dyDescent="0.25">
      <c r="A86" s="52"/>
      <c r="B86" s="90"/>
      <c r="C86" s="11"/>
      <c r="D86" s="12" t="s">
        <v>8</v>
      </c>
      <c r="E86" s="31">
        <v>48</v>
      </c>
      <c r="F86" s="41">
        <v>75</v>
      </c>
      <c r="G86" s="41"/>
      <c r="H86" s="13"/>
      <c r="I86" s="14"/>
      <c r="J86" s="15"/>
      <c r="K86" s="15"/>
      <c r="L86" s="15"/>
      <c r="M86" s="82"/>
    </row>
    <row r="87" spans="1:13" x14ac:dyDescent="0.25">
      <c r="A87" s="93" t="s">
        <v>43</v>
      </c>
      <c r="B87" s="93"/>
      <c r="C87" s="93"/>
      <c r="D87" s="93"/>
      <c r="E87" s="53">
        <f>E86+E80</f>
        <v>82</v>
      </c>
      <c r="F87" s="54">
        <f>F86+F80</f>
        <v>128</v>
      </c>
      <c r="G87" s="54"/>
      <c r="H87" s="66"/>
      <c r="I87" s="67"/>
      <c r="J87" s="57"/>
      <c r="K87" s="57"/>
      <c r="L87" s="57"/>
      <c r="M87" s="83"/>
    </row>
    <row r="88" spans="1:13" x14ac:dyDescent="0.25">
      <c r="A88" s="52"/>
      <c r="B88" s="87"/>
      <c r="C88" s="58" t="s">
        <v>35</v>
      </c>
      <c r="D88" s="59" t="s">
        <v>1</v>
      </c>
      <c r="E88" s="60">
        <v>3</v>
      </c>
      <c r="F88" s="61"/>
      <c r="G88" s="62"/>
      <c r="H88" s="63"/>
      <c r="I88" s="64"/>
      <c r="J88" s="5"/>
      <c r="K88" s="63"/>
      <c r="L88" s="2"/>
      <c r="M88" s="81"/>
    </row>
    <row r="89" spans="1:13" x14ac:dyDescent="0.25">
      <c r="A89" s="52"/>
      <c r="B89" s="90" t="s">
        <v>30</v>
      </c>
      <c r="C89" s="3" t="s">
        <v>35</v>
      </c>
      <c r="D89" s="4" t="s">
        <v>2</v>
      </c>
      <c r="E89" s="29">
        <v>12</v>
      </c>
      <c r="F89" s="38">
        <v>18</v>
      </c>
      <c r="G89" s="35"/>
      <c r="H89" s="2"/>
      <c r="I89" s="2"/>
      <c r="J89" s="5"/>
      <c r="K89" s="5"/>
      <c r="L89" s="2"/>
      <c r="M89" s="82"/>
    </row>
    <row r="90" spans="1:13" x14ac:dyDescent="0.25">
      <c r="A90" s="52"/>
      <c r="B90" s="90"/>
      <c r="C90" s="3" t="s">
        <v>35</v>
      </c>
      <c r="D90" s="4" t="s">
        <v>3</v>
      </c>
      <c r="E90" s="28">
        <v>1</v>
      </c>
      <c r="F90" s="38">
        <v>2</v>
      </c>
      <c r="G90" s="35"/>
      <c r="H90" s="2"/>
      <c r="I90" s="2"/>
      <c r="J90" s="5"/>
      <c r="K90" s="5"/>
      <c r="L90" s="2"/>
      <c r="M90" s="82"/>
    </row>
    <row r="91" spans="1:13" x14ac:dyDescent="0.25">
      <c r="A91" s="52"/>
      <c r="B91" s="90"/>
      <c r="C91" s="3" t="s">
        <v>35</v>
      </c>
      <c r="D91" s="4" t="s">
        <v>4</v>
      </c>
      <c r="E91" s="28">
        <v>52</v>
      </c>
      <c r="F91" s="38">
        <v>80</v>
      </c>
      <c r="G91" s="35"/>
      <c r="H91" s="5"/>
      <c r="I91" s="2"/>
      <c r="J91" s="5"/>
      <c r="K91" s="5"/>
      <c r="L91" s="2"/>
      <c r="M91" s="82"/>
    </row>
    <row r="92" spans="1:13" x14ac:dyDescent="0.25">
      <c r="A92" s="52"/>
      <c r="B92" s="90"/>
      <c r="C92" s="3" t="s">
        <v>35</v>
      </c>
      <c r="D92" s="4" t="s">
        <v>5</v>
      </c>
      <c r="E92" s="28">
        <v>52</v>
      </c>
      <c r="F92" s="38">
        <v>87</v>
      </c>
      <c r="G92" s="36"/>
      <c r="H92" s="5"/>
      <c r="I92" s="2"/>
      <c r="J92" s="5"/>
      <c r="K92" s="5"/>
      <c r="L92" s="2"/>
      <c r="M92" s="82"/>
    </row>
    <row r="93" spans="1:13" x14ac:dyDescent="0.25">
      <c r="A93" s="78" t="s">
        <v>53</v>
      </c>
      <c r="B93" s="90"/>
      <c r="C93" s="3" t="s">
        <v>35</v>
      </c>
      <c r="D93" s="4" t="s">
        <v>6</v>
      </c>
      <c r="E93" s="29">
        <v>1</v>
      </c>
      <c r="F93" s="39"/>
      <c r="G93" s="36"/>
      <c r="H93" s="5"/>
      <c r="I93" s="5"/>
      <c r="J93" s="5"/>
      <c r="K93" s="5"/>
      <c r="L93" s="2"/>
      <c r="M93" s="82"/>
    </row>
    <row r="94" spans="1:13" x14ac:dyDescent="0.25">
      <c r="A94" s="52"/>
      <c r="B94" s="90"/>
      <c r="C94" s="3" t="s">
        <v>0</v>
      </c>
      <c r="D94" s="4" t="s">
        <v>2</v>
      </c>
      <c r="E94" s="29">
        <v>2</v>
      </c>
      <c r="F94" s="38">
        <v>3</v>
      </c>
      <c r="G94" s="35"/>
      <c r="H94" s="2"/>
      <c r="I94" s="2"/>
      <c r="J94" s="5"/>
      <c r="K94" s="5"/>
      <c r="L94" s="2"/>
      <c r="M94" s="82"/>
    </row>
    <row r="95" spans="1:13" x14ac:dyDescent="0.25">
      <c r="A95" s="52"/>
      <c r="B95" s="90"/>
      <c r="C95" s="3" t="s">
        <v>0</v>
      </c>
      <c r="D95" s="4" t="s">
        <v>3</v>
      </c>
      <c r="E95" s="28">
        <v>1</v>
      </c>
      <c r="F95" s="38">
        <v>2</v>
      </c>
      <c r="G95" s="35"/>
      <c r="H95" s="2"/>
      <c r="I95" s="2"/>
      <c r="J95" s="5"/>
      <c r="K95" s="5"/>
      <c r="L95" s="2"/>
      <c r="M95" s="82"/>
    </row>
    <row r="96" spans="1:13" x14ac:dyDescent="0.25">
      <c r="A96" s="52"/>
      <c r="B96" s="90"/>
      <c r="C96" s="3" t="s">
        <v>0</v>
      </c>
      <c r="D96" s="4" t="s">
        <v>4</v>
      </c>
      <c r="E96" s="28">
        <v>6</v>
      </c>
      <c r="F96" s="38">
        <v>10</v>
      </c>
      <c r="G96" s="35"/>
      <c r="H96" s="5"/>
      <c r="I96" s="2"/>
      <c r="J96" s="5"/>
      <c r="K96" s="5"/>
      <c r="L96" s="2"/>
      <c r="M96" s="82"/>
    </row>
    <row r="97" spans="1:13" x14ac:dyDescent="0.25">
      <c r="A97" s="52"/>
      <c r="B97" s="90"/>
      <c r="C97" s="3" t="s">
        <v>0</v>
      </c>
      <c r="D97" s="4" t="s">
        <v>5</v>
      </c>
      <c r="E97" s="28">
        <v>7</v>
      </c>
      <c r="F97" s="38">
        <v>13</v>
      </c>
      <c r="G97" s="36"/>
      <c r="H97" s="5"/>
      <c r="I97" s="2"/>
      <c r="J97" s="5"/>
      <c r="K97" s="5"/>
      <c r="L97" s="2"/>
      <c r="M97" s="82"/>
    </row>
    <row r="98" spans="1:13" x14ac:dyDescent="0.25">
      <c r="A98" s="52"/>
      <c r="B98" s="90"/>
      <c r="C98" s="3" t="s">
        <v>0</v>
      </c>
      <c r="D98" s="4" t="s">
        <v>6</v>
      </c>
      <c r="E98" s="29">
        <v>1</v>
      </c>
      <c r="F98" s="39"/>
      <c r="G98" s="36"/>
      <c r="H98" s="5"/>
      <c r="I98" s="5"/>
      <c r="J98" s="5"/>
      <c r="K98" s="5"/>
      <c r="L98" s="2"/>
      <c r="M98" s="82"/>
    </row>
    <row r="99" spans="1:13" x14ac:dyDescent="0.25">
      <c r="A99" s="52"/>
      <c r="B99" s="90"/>
      <c r="C99" s="11"/>
      <c r="D99" s="12" t="s">
        <v>8</v>
      </c>
      <c r="E99" s="31">
        <v>138</v>
      </c>
      <c r="F99" s="41">
        <v>215</v>
      </c>
      <c r="G99" s="41"/>
      <c r="H99" s="13"/>
      <c r="I99" s="14"/>
      <c r="J99" s="15"/>
      <c r="K99" s="15"/>
      <c r="L99" s="15"/>
      <c r="M99" s="82"/>
    </row>
    <row r="100" spans="1:13" x14ac:dyDescent="0.25">
      <c r="A100" s="93" t="s">
        <v>44</v>
      </c>
      <c r="B100" s="93"/>
      <c r="C100" s="93"/>
      <c r="D100" s="93"/>
      <c r="E100" s="53">
        <v>138</v>
      </c>
      <c r="F100" s="54">
        <v>215</v>
      </c>
      <c r="G100" s="54"/>
      <c r="H100" s="66"/>
      <c r="I100" s="67"/>
      <c r="J100" s="57"/>
      <c r="K100" s="57"/>
      <c r="L100" s="57"/>
      <c r="M100" s="83"/>
    </row>
    <row r="101" spans="1:13" x14ac:dyDescent="0.25">
      <c r="A101" s="52"/>
      <c r="B101" s="87"/>
      <c r="C101" s="58" t="s">
        <v>35</v>
      </c>
      <c r="D101" s="59" t="s">
        <v>1</v>
      </c>
      <c r="E101" s="60">
        <v>5</v>
      </c>
      <c r="F101" s="61"/>
      <c r="G101" s="62"/>
      <c r="H101" s="63"/>
      <c r="I101" s="64"/>
      <c r="J101" s="5"/>
      <c r="K101" s="63"/>
      <c r="L101" s="2"/>
      <c r="M101" s="81"/>
    </row>
    <row r="102" spans="1:13" x14ac:dyDescent="0.25">
      <c r="A102" s="52"/>
      <c r="B102" s="90" t="s">
        <v>31</v>
      </c>
      <c r="C102" s="22" t="s">
        <v>35</v>
      </c>
      <c r="D102" s="4" t="s">
        <v>2</v>
      </c>
      <c r="E102" s="29">
        <v>6</v>
      </c>
      <c r="F102" s="38">
        <v>9</v>
      </c>
      <c r="G102" s="35"/>
      <c r="H102" s="2"/>
      <c r="I102" s="2"/>
      <c r="J102" s="5"/>
      <c r="K102" s="5"/>
      <c r="L102" s="2"/>
      <c r="M102" s="82"/>
    </row>
    <row r="103" spans="1:13" x14ac:dyDescent="0.25">
      <c r="A103" s="78" t="s">
        <v>54</v>
      </c>
      <c r="B103" s="90"/>
      <c r="C103" s="22" t="s">
        <v>35</v>
      </c>
      <c r="D103" s="4" t="s">
        <v>4</v>
      </c>
      <c r="E103" s="28">
        <v>33</v>
      </c>
      <c r="F103" s="38">
        <v>51</v>
      </c>
      <c r="G103" s="35"/>
      <c r="H103" s="5"/>
      <c r="I103" s="2"/>
      <c r="J103" s="5"/>
      <c r="K103" s="5"/>
      <c r="L103" s="2"/>
      <c r="M103" s="82"/>
    </row>
    <row r="104" spans="1:13" x14ac:dyDescent="0.25">
      <c r="A104" s="52"/>
      <c r="B104" s="90"/>
      <c r="C104" s="22" t="s">
        <v>35</v>
      </c>
      <c r="D104" s="4" t="s">
        <v>5</v>
      </c>
      <c r="E104" s="28">
        <v>33</v>
      </c>
      <c r="F104" s="38">
        <v>55</v>
      </c>
      <c r="G104" s="36"/>
      <c r="H104" s="5"/>
      <c r="I104" s="2"/>
      <c r="J104" s="5"/>
      <c r="K104" s="5"/>
      <c r="L104" s="2"/>
      <c r="M104" s="82"/>
    </row>
    <row r="105" spans="1:13" x14ac:dyDescent="0.25">
      <c r="A105" s="52"/>
      <c r="B105" s="90"/>
      <c r="C105" s="22" t="s">
        <v>35</v>
      </c>
      <c r="D105" s="4" t="s">
        <v>6</v>
      </c>
      <c r="E105" s="29">
        <v>1</v>
      </c>
      <c r="F105" s="39"/>
      <c r="G105" s="36"/>
      <c r="H105" s="5"/>
      <c r="I105" s="5"/>
      <c r="J105" s="5"/>
      <c r="K105" s="5"/>
      <c r="L105" s="2"/>
      <c r="M105" s="82"/>
    </row>
    <row r="106" spans="1:13" x14ac:dyDescent="0.25">
      <c r="A106" s="52"/>
      <c r="B106" s="90"/>
      <c r="C106" s="11"/>
      <c r="D106" s="12" t="s">
        <v>8</v>
      </c>
      <c r="E106" s="31">
        <v>78</v>
      </c>
      <c r="F106" s="41">
        <v>115</v>
      </c>
      <c r="G106" s="41"/>
      <c r="H106" s="13"/>
      <c r="I106" s="14"/>
      <c r="J106" s="15"/>
      <c r="K106" s="15"/>
      <c r="L106" s="15"/>
      <c r="M106" s="82"/>
    </row>
    <row r="107" spans="1:13" x14ac:dyDescent="0.25">
      <c r="A107" s="93" t="s">
        <v>45</v>
      </c>
      <c r="B107" s="93"/>
      <c r="C107" s="93"/>
      <c r="D107" s="93"/>
      <c r="E107" s="53">
        <v>78</v>
      </c>
      <c r="F107" s="54">
        <v>115</v>
      </c>
      <c r="G107" s="54"/>
      <c r="H107" s="66"/>
      <c r="I107" s="67"/>
      <c r="J107" s="57"/>
      <c r="K107" s="57"/>
      <c r="L107" s="57"/>
      <c r="M107" s="83"/>
    </row>
    <row r="108" spans="1:13" x14ac:dyDescent="0.25">
      <c r="A108" s="52"/>
      <c r="B108" s="87"/>
      <c r="C108" s="58" t="s">
        <v>35</v>
      </c>
      <c r="D108" s="59" t="s">
        <v>1</v>
      </c>
      <c r="E108" s="60">
        <v>1</v>
      </c>
      <c r="F108" s="61"/>
      <c r="G108" s="62"/>
      <c r="H108" s="63"/>
      <c r="I108" s="64"/>
      <c r="J108" s="5"/>
      <c r="K108" s="63"/>
      <c r="L108" s="2"/>
      <c r="M108" s="81"/>
    </row>
    <row r="109" spans="1:13" x14ac:dyDescent="0.25">
      <c r="A109" s="52"/>
      <c r="B109" s="90" t="s">
        <v>32</v>
      </c>
      <c r="C109" s="22" t="s">
        <v>35</v>
      </c>
      <c r="D109" s="4" t="s">
        <v>2</v>
      </c>
      <c r="E109" s="29">
        <v>17</v>
      </c>
      <c r="F109" s="38">
        <v>26</v>
      </c>
      <c r="G109" s="35"/>
      <c r="H109" s="2"/>
      <c r="I109" s="2"/>
      <c r="J109" s="5"/>
      <c r="K109" s="5"/>
      <c r="L109" s="2"/>
      <c r="M109" s="82"/>
    </row>
    <row r="110" spans="1:13" x14ac:dyDescent="0.25">
      <c r="A110" s="52"/>
      <c r="B110" s="90"/>
      <c r="C110" s="22" t="s">
        <v>35</v>
      </c>
      <c r="D110" s="4" t="s">
        <v>3</v>
      </c>
      <c r="E110" s="28">
        <v>1</v>
      </c>
      <c r="F110" s="38">
        <v>2</v>
      </c>
      <c r="G110" s="35"/>
      <c r="H110" s="2"/>
      <c r="I110" s="2"/>
      <c r="J110" s="5"/>
      <c r="K110" s="5"/>
      <c r="L110" s="2"/>
      <c r="M110" s="82"/>
    </row>
    <row r="111" spans="1:13" x14ac:dyDescent="0.25">
      <c r="A111" s="78" t="s">
        <v>55</v>
      </c>
      <c r="B111" s="90"/>
      <c r="C111" s="22" t="s">
        <v>35</v>
      </c>
      <c r="D111" s="4" t="s">
        <v>4</v>
      </c>
      <c r="E111" s="28">
        <v>31</v>
      </c>
      <c r="F111" s="38">
        <v>48</v>
      </c>
      <c r="G111" s="35"/>
      <c r="H111" s="5"/>
      <c r="I111" s="2"/>
      <c r="J111" s="5"/>
      <c r="K111" s="5"/>
      <c r="L111" s="2"/>
      <c r="M111" s="82"/>
    </row>
    <row r="112" spans="1:13" x14ac:dyDescent="0.25">
      <c r="A112" s="52"/>
      <c r="B112" s="90"/>
      <c r="C112" s="22" t="s">
        <v>35</v>
      </c>
      <c r="D112" s="4" t="s">
        <v>5</v>
      </c>
      <c r="E112" s="28">
        <v>31</v>
      </c>
      <c r="F112" s="38">
        <v>52</v>
      </c>
      <c r="G112" s="36"/>
      <c r="H112" s="5"/>
      <c r="I112" s="2"/>
      <c r="J112" s="5"/>
      <c r="K112" s="5"/>
      <c r="L112" s="2"/>
      <c r="M112" s="82"/>
    </row>
    <row r="113" spans="1:13" x14ac:dyDescent="0.25">
      <c r="A113" s="52"/>
      <c r="B113" s="90"/>
      <c r="C113" s="22" t="s">
        <v>35</v>
      </c>
      <c r="D113" s="4" t="s">
        <v>6</v>
      </c>
      <c r="E113" s="29">
        <v>1</v>
      </c>
      <c r="F113" s="39"/>
      <c r="G113" s="36"/>
      <c r="H113" s="5"/>
      <c r="I113" s="5"/>
      <c r="J113" s="5"/>
      <c r="K113" s="5"/>
      <c r="L113" s="2"/>
      <c r="M113" s="82"/>
    </row>
    <row r="114" spans="1:13" x14ac:dyDescent="0.25">
      <c r="A114" s="52"/>
      <c r="B114" s="90"/>
      <c r="C114" s="11"/>
      <c r="D114" s="12" t="s">
        <v>8</v>
      </c>
      <c r="E114" s="31">
        <v>82</v>
      </c>
      <c r="F114" s="41">
        <v>128</v>
      </c>
      <c r="G114" s="41"/>
      <c r="H114" s="13"/>
      <c r="I114" s="14"/>
      <c r="J114" s="15"/>
      <c r="K114" s="15"/>
      <c r="L114" s="15"/>
      <c r="M114" s="82"/>
    </row>
    <row r="115" spans="1:13" x14ac:dyDescent="0.25">
      <c r="A115" s="93" t="s">
        <v>46</v>
      </c>
      <c r="B115" s="93"/>
      <c r="C115" s="93"/>
      <c r="D115" s="93"/>
      <c r="E115" s="53">
        <v>82</v>
      </c>
      <c r="F115" s="54">
        <v>128</v>
      </c>
      <c r="G115" s="55"/>
      <c r="H115" s="56"/>
      <c r="I115" s="56"/>
      <c r="J115" s="56"/>
      <c r="K115" s="56"/>
      <c r="L115" s="57"/>
      <c r="M115" s="83"/>
    </row>
    <row r="116" spans="1:13" x14ac:dyDescent="0.25">
      <c r="E116" s="25"/>
      <c r="L116" s="49"/>
    </row>
  </sheetData>
  <autoFilter ref="A2:M115"/>
  <mergeCells count="23">
    <mergeCell ref="A100:D100"/>
    <mergeCell ref="B102:B106"/>
    <mergeCell ref="A107:D107"/>
    <mergeCell ref="B109:B114"/>
    <mergeCell ref="A115:D115"/>
    <mergeCell ref="B89:B99"/>
    <mergeCell ref="B27:B32"/>
    <mergeCell ref="B34:B38"/>
    <mergeCell ref="A39:D39"/>
    <mergeCell ref="B40:B44"/>
    <mergeCell ref="B45:B59"/>
    <mergeCell ref="A60:D60"/>
    <mergeCell ref="B61:B73"/>
    <mergeCell ref="A74:D74"/>
    <mergeCell ref="B75:B80"/>
    <mergeCell ref="B81:B86"/>
    <mergeCell ref="A87:D87"/>
    <mergeCell ref="A25:D25"/>
    <mergeCell ref="A3:A12"/>
    <mergeCell ref="B3:B12"/>
    <mergeCell ref="A13:D13"/>
    <mergeCell ref="B14:B18"/>
    <mergeCell ref="B19:B24"/>
  </mergeCells>
  <pageMargins left="0.7" right="0.7" top="0.75" bottom="0.75" header="0.3" footer="0.3"/>
  <pageSetup paperSize="9" scale="8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C25" sqref="C25"/>
    </sheetView>
  </sheetViews>
  <sheetFormatPr defaultRowHeight="15" x14ac:dyDescent="0.25"/>
  <sheetData>
    <row r="1" spans="1:6" x14ac:dyDescent="0.25">
      <c r="B1" t="s">
        <v>58</v>
      </c>
    </row>
    <row r="2" spans="1:6" x14ac:dyDescent="0.25">
      <c r="A2" s="86" t="s">
        <v>59</v>
      </c>
      <c r="B2" s="97" t="s">
        <v>60</v>
      </c>
      <c r="C2" s="98"/>
      <c r="D2" s="98"/>
      <c r="E2" s="99"/>
      <c r="F2" s="86" t="s">
        <v>61</v>
      </c>
    </row>
    <row r="3" spans="1:6" x14ac:dyDescent="0.25">
      <c r="A3" s="85"/>
      <c r="B3" s="86" t="s">
        <v>47</v>
      </c>
      <c r="C3" s="86" t="s">
        <v>48</v>
      </c>
      <c r="D3" s="86" t="s">
        <v>49</v>
      </c>
      <c r="E3" s="86" t="s">
        <v>50</v>
      </c>
      <c r="F3" s="85"/>
    </row>
    <row r="4" spans="1:6" x14ac:dyDescent="0.25">
      <c r="A4" s="85" t="s">
        <v>47</v>
      </c>
      <c r="B4" s="85">
        <v>0</v>
      </c>
      <c r="C4" s="85">
        <v>0</v>
      </c>
      <c r="D4" s="85">
        <v>0</v>
      </c>
      <c r="E4" s="85">
        <v>172</v>
      </c>
      <c r="F4" s="86">
        <v>172</v>
      </c>
    </row>
    <row r="5" spans="1:6" x14ac:dyDescent="0.25">
      <c r="A5" s="85" t="s">
        <v>48</v>
      </c>
      <c r="B5" s="85">
        <v>0</v>
      </c>
      <c r="C5" s="85">
        <v>0</v>
      </c>
      <c r="D5" s="85">
        <v>0</v>
      </c>
      <c r="E5" s="85">
        <v>96</v>
      </c>
      <c r="F5" s="86">
        <v>96</v>
      </c>
    </row>
    <row r="6" spans="1:6" x14ac:dyDescent="0.25">
      <c r="A6" s="85" t="s">
        <v>49</v>
      </c>
      <c r="B6" s="85">
        <v>0</v>
      </c>
      <c r="C6" s="85">
        <v>0</v>
      </c>
      <c r="D6" s="85">
        <v>0</v>
      </c>
      <c r="E6" s="85">
        <v>148</v>
      </c>
      <c r="F6" s="86">
        <v>148</v>
      </c>
    </row>
    <row r="7" spans="1:6" x14ac:dyDescent="0.25">
      <c r="A7" s="85" t="s">
        <v>50</v>
      </c>
      <c r="B7" s="85">
        <v>0</v>
      </c>
      <c r="C7" s="85">
        <v>0</v>
      </c>
      <c r="D7" s="85">
        <v>0</v>
      </c>
      <c r="E7" s="85">
        <v>109</v>
      </c>
      <c r="F7" s="86">
        <v>109</v>
      </c>
    </row>
    <row r="8" spans="1:6" x14ac:dyDescent="0.25">
      <c r="A8" s="85" t="s">
        <v>51</v>
      </c>
      <c r="B8" s="85">
        <v>0</v>
      </c>
      <c r="C8" s="85">
        <v>0</v>
      </c>
      <c r="D8" s="85">
        <v>0</v>
      </c>
      <c r="E8" s="85">
        <v>128</v>
      </c>
      <c r="F8" s="86">
        <v>128</v>
      </c>
    </row>
    <row r="9" spans="1:6" x14ac:dyDescent="0.25">
      <c r="A9" s="85" t="s">
        <v>52</v>
      </c>
      <c r="B9" s="85">
        <v>0</v>
      </c>
      <c r="C9" s="85">
        <v>0</v>
      </c>
      <c r="D9" s="85">
        <v>0</v>
      </c>
      <c r="E9" s="85">
        <v>82</v>
      </c>
      <c r="F9" s="86">
        <v>82</v>
      </c>
    </row>
    <row r="10" spans="1:6" x14ac:dyDescent="0.25">
      <c r="A10" s="85" t="s">
        <v>53</v>
      </c>
      <c r="B10" s="85">
        <v>0</v>
      </c>
      <c r="C10" s="85">
        <v>0</v>
      </c>
      <c r="D10" s="85">
        <v>0</v>
      </c>
      <c r="E10" s="85">
        <v>138</v>
      </c>
      <c r="F10" s="86">
        <v>138</v>
      </c>
    </row>
    <row r="11" spans="1:6" x14ac:dyDescent="0.25">
      <c r="A11" s="85" t="s">
        <v>54</v>
      </c>
      <c r="B11" s="85">
        <v>0</v>
      </c>
      <c r="C11" s="85">
        <v>0</v>
      </c>
      <c r="D11" s="85">
        <v>0</v>
      </c>
      <c r="E11" s="85">
        <v>78</v>
      </c>
      <c r="F11" s="86">
        <v>78</v>
      </c>
    </row>
    <row r="12" spans="1:6" x14ac:dyDescent="0.25">
      <c r="A12" s="85" t="s">
        <v>55</v>
      </c>
      <c r="B12" s="85">
        <v>0</v>
      </c>
      <c r="C12" s="85">
        <v>0</v>
      </c>
      <c r="D12" s="85">
        <v>0</v>
      </c>
      <c r="E12" s="85">
        <v>82</v>
      </c>
      <c r="F12" s="86">
        <v>82</v>
      </c>
    </row>
  </sheetData>
  <mergeCells count="1">
    <mergeCell ref="B2:E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2</vt:i4>
      </vt:variant>
    </vt:vector>
  </HeadingPairs>
  <TitlesOfParts>
    <vt:vector size="6" baseType="lpstr">
      <vt:lpstr>Приложение 1</vt:lpstr>
      <vt:lpstr>Приложение  2</vt:lpstr>
      <vt:lpstr>Приложение 3</vt:lpstr>
      <vt:lpstr>Лист3</vt:lpstr>
      <vt:lpstr>'Приложение  2'!Област_печат</vt:lpstr>
      <vt:lpstr>'Приложение 1'!Област_печат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2018-10-02T10:14:37Z</cp:lastPrinted>
  <dcterms:created xsi:type="dcterms:W3CDTF">2017-12-05T14:26:32Z</dcterms:created>
  <dcterms:modified xsi:type="dcterms:W3CDTF">2018-10-10T12:47:59Z</dcterms:modified>
</cp:coreProperties>
</file>