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195"/>
  </bookViews>
  <sheets>
    <sheet name="Прил.1" sheetId="8" r:id="rId1"/>
    <sheet name="Прил. 2" sheetId="9" r:id="rId2"/>
  </sheets>
  <definedNames>
    <definedName name="_xlnm._FilterDatabase" localSheetId="1" hidden="1">'Прил. 2'!$B$2:$L$284</definedName>
    <definedName name="_xlnm._FilterDatabase" localSheetId="0" hidden="1">Прил.1!$B$2:$L$284</definedName>
  </definedNames>
  <calcPr calcId="145621"/>
</workbook>
</file>

<file path=xl/calcChain.xml><?xml version="1.0" encoding="utf-8"?>
<calcChain xmlns="http://schemas.openxmlformats.org/spreadsheetml/2006/main">
  <c r="F282" i="9" l="1"/>
  <c r="E282" i="9"/>
  <c r="F150" i="9"/>
  <c r="E150" i="9"/>
  <c r="M150" i="9"/>
  <c r="F138" i="9"/>
  <c r="E138" i="9"/>
  <c r="M138" i="9" l="1"/>
  <c r="M282" i="9"/>
  <c r="F282" i="8"/>
  <c r="E282" i="8"/>
  <c r="F150" i="8"/>
  <c r="E150" i="8"/>
  <c r="F138" i="8"/>
  <c r="E138" i="8"/>
  <c r="K280" i="8" l="1"/>
  <c r="L280" i="8" s="1"/>
  <c r="K279" i="8"/>
  <c r="L279" i="8" s="1"/>
  <c r="K278" i="8"/>
  <c r="L278" i="8" s="1"/>
  <c r="K277" i="8"/>
  <c r="L277" i="8" s="1"/>
  <c r="K276" i="8"/>
  <c r="L276" i="8" s="1"/>
  <c r="K275" i="8"/>
  <c r="L275" i="8" s="1"/>
  <c r="K274" i="8"/>
  <c r="L274" i="8" s="1"/>
  <c r="K265" i="8"/>
  <c r="L265" i="8" s="1"/>
  <c r="K264" i="8"/>
  <c r="L264" i="8" s="1"/>
  <c r="K263" i="8"/>
  <c r="L263" i="8" s="1"/>
  <c r="K262" i="8"/>
  <c r="L262" i="8" s="1"/>
  <c r="K239" i="8"/>
  <c r="L239" i="8" s="1"/>
  <c r="K238" i="8"/>
  <c r="L238" i="8" s="1"/>
  <c r="K237" i="8"/>
  <c r="L237" i="8" s="1"/>
  <c r="K236" i="8"/>
  <c r="L236" i="8" s="1"/>
  <c r="K235" i="8"/>
  <c r="L235" i="8" s="1"/>
  <c r="K234" i="8"/>
  <c r="L234" i="8" s="1"/>
  <c r="K227" i="8"/>
  <c r="L227" i="8" s="1"/>
  <c r="K226" i="8"/>
  <c r="L226" i="8" s="1"/>
  <c r="K225" i="8"/>
  <c r="L225" i="8" s="1"/>
  <c r="K224" i="8"/>
  <c r="L224" i="8" s="1"/>
  <c r="K222" i="8"/>
  <c r="L222" i="8" s="1"/>
  <c r="K217" i="8"/>
  <c r="L217" i="8" s="1"/>
  <c r="K216" i="8"/>
  <c r="L216" i="8" s="1"/>
  <c r="K215" i="8"/>
  <c r="L215" i="8" s="1"/>
  <c r="K213" i="8"/>
  <c r="L213" i="8" s="1"/>
  <c r="K211" i="8"/>
  <c r="L211" i="8" s="1"/>
  <c r="K210" i="8"/>
  <c r="L210" i="8" s="1"/>
  <c r="K209" i="8"/>
  <c r="L209" i="8" s="1"/>
  <c r="K205" i="8"/>
  <c r="L205" i="8" s="1"/>
  <c r="K204" i="8"/>
  <c r="L204" i="8" s="1"/>
  <c r="K202" i="8"/>
  <c r="L202" i="8" s="1"/>
  <c r="K201" i="8"/>
  <c r="L201" i="8" s="1"/>
  <c r="K194" i="8"/>
  <c r="L194" i="8" s="1"/>
  <c r="K193" i="8"/>
  <c r="L193" i="8" s="1"/>
  <c r="K192" i="8"/>
  <c r="L192" i="8" s="1"/>
  <c r="K191" i="8"/>
  <c r="L191" i="8" s="1"/>
  <c r="K190" i="8"/>
  <c r="L190" i="8" s="1"/>
  <c r="K188" i="8"/>
  <c r="L188" i="8" s="1"/>
  <c r="K187" i="8"/>
  <c r="L187" i="8" s="1"/>
  <c r="K185" i="8"/>
  <c r="L185" i="8" s="1"/>
  <c r="K184" i="8"/>
  <c r="L184" i="8" s="1"/>
  <c r="K183" i="8"/>
  <c r="L183" i="8" s="1"/>
  <c r="K180" i="8"/>
  <c r="L180" i="8" s="1"/>
  <c r="K179" i="8"/>
  <c r="L179" i="8" s="1"/>
  <c r="K178" i="8"/>
  <c r="L178" i="8" s="1"/>
  <c r="K177" i="8"/>
  <c r="L177" i="8" s="1"/>
  <c r="K106" i="8"/>
  <c r="L106" i="8" s="1"/>
  <c r="K105" i="8"/>
  <c r="L105" i="8" s="1"/>
  <c r="K104" i="8"/>
  <c r="L104" i="8" s="1"/>
  <c r="K103" i="8"/>
  <c r="L103" i="8" s="1"/>
  <c r="K102" i="8"/>
  <c r="L102" i="8" s="1"/>
  <c r="K101" i="8"/>
  <c r="L101" i="8" s="1"/>
  <c r="K100" i="8"/>
  <c r="L100" i="8" s="1"/>
  <c r="K99" i="8"/>
  <c r="L99" i="8" s="1"/>
  <c r="K90" i="8"/>
  <c r="L90" i="8" s="1"/>
  <c r="K89" i="8"/>
  <c r="L89" i="8" s="1"/>
  <c r="K88" i="8"/>
  <c r="L88" i="8" s="1"/>
  <c r="K87" i="8"/>
  <c r="L87" i="8" s="1"/>
  <c r="K86" i="8"/>
  <c r="L86" i="8" s="1"/>
  <c r="K85" i="8"/>
  <c r="L85" i="8" s="1"/>
  <c r="K84" i="8"/>
  <c r="L84" i="8" s="1"/>
  <c r="K83" i="8"/>
  <c r="L83" i="8" s="1"/>
  <c r="K78" i="8"/>
  <c r="L78" i="8" s="1"/>
  <c r="K69" i="8"/>
  <c r="L69" i="8" s="1"/>
  <c r="K68" i="8"/>
  <c r="L68" i="8" s="1"/>
  <c r="K67" i="8"/>
  <c r="L67" i="8" s="1"/>
  <c r="K61" i="8"/>
  <c r="L61" i="8" s="1"/>
  <c r="K60" i="8"/>
  <c r="L60" i="8" s="1"/>
  <c r="K59" i="8"/>
  <c r="L59" i="8" s="1"/>
  <c r="K50" i="8"/>
  <c r="L50" i="8" s="1"/>
  <c r="K49" i="8"/>
  <c r="L49" i="8" s="1"/>
  <c r="K48" i="8"/>
  <c r="L48" i="8" s="1"/>
  <c r="K16" i="8"/>
  <c r="L16" i="8" s="1"/>
  <c r="K15" i="8"/>
  <c r="L15" i="8" s="1"/>
  <c r="K14" i="8"/>
  <c r="L14" i="8" s="1"/>
  <c r="K7" i="8"/>
  <c r="L7" i="8" s="1"/>
  <c r="K6" i="8"/>
  <c r="L6" i="8" s="1"/>
  <c r="K5" i="8"/>
  <c r="L5" i="8" s="1"/>
  <c r="K4" i="8"/>
  <c r="L4" i="8" s="1"/>
  <c r="K3" i="8"/>
  <c r="L3" i="8" s="1"/>
  <c r="J273" i="8"/>
  <c r="L273" i="8" s="1"/>
  <c r="J272" i="8"/>
  <c r="L272" i="8" s="1"/>
  <c r="J271" i="8"/>
  <c r="L271" i="8" s="1"/>
  <c r="J267" i="8"/>
  <c r="L267" i="8" s="1"/>
  <c r="J266" i="8"/>
  <c r="L266" i="8" s="1"/>
  <c r="J260" i="8"/>
  <c r="L260" i="8" s="1"/>
  <c r="J255" i="8"/>
  <c r="L255" i="8" s="1"/>
  <c r="J253" i="8"/>
  <c r="L253" i="8" s="1"/>
  <c r="J248" i="8"/>
  <c r="L248" i="8" s="1"/>
  <c r="J246" i="8"/>
  <c r="L246" i="8" s="1"/>
  <c r="J241" i="8"/>
  <c r="L241" i="8" s="1"/>
  <c r="J240" i="8"/>
  <c r="L240" i="8" s="1"/>
  <c r="J228" i="8"/>
  <c r="L228" i="8" s="1"/>
  <c r="J219" i="8"/>
  <c r="L219" i="8" s="1"/>
  <c r="J218" i="8"/>
  <c r="L218" i="8" s="1"/>
  <c r="J200" i="8"/>
  <c r="L200" i="8" s="1"/>
  <c r="J195" i="8"/>
  <c r="L195" i="8" s="1"/>
  <c r="J189" i="8"/>
  <c r="L189" i="8" s="1"/>
  <c r="J186" i="8"/>
  <c r="L186" i="8" s="1"/>
  <c r="J182" i="8"/>
  <c r="L182" i="8" s="1"/>
  <c r="J181" i="8"/>
  <c r="L181" i="8" s="1"/>
  <c r="J176" i="8"/>
  <c r="L176" i="8" s="1"/>
  <c r="J171" i="8"/>
  <c r="L171" i="8" s="1"/>
  <c r="J170" i="8"/>
  <c r="L170" i="8" s="1"/>
  <c r="J157" i="8"/>
  <c r="L157" i="8" s="1"/>
  <c r="J151" i="8"/>
  <c r="L151" i="8" s="1"/>
  <c r="J133" i="8"/>
  <c r="L133" i="8" s="1"/>
  <c r="J114" i="8"/>
  <c r="L114" i="8" s="1"/>
  <c r="J112" i="8"/>
  <c r="L112" i="8" s="1"/>
  <c r="J108" i="8"/>
  <c r="L108" i="8" s="1"/>
  <c r="J107" i="8"/>
  <c r="L107" i="8" s="1"/>
  <c r="J97" i="8"/>
  <c r="L97" i="8" s="1"/>
  <c r="J92" i="8"/>
  <c r="L92" i="8" s="1"/>
  <c r="J91" i="8"/>
  <c r="L91" i="8" s="1"/>
  <c r="J74" i="8"/>
  <c r="L74" i="8" s="1"/>
  <c r="J63" i="8"/>
  <c r="L63" i="8" s="1"/>
  <c r="J143" i="8"/>
  <c r="L143" i="8" s="1"/>
  <c r="J139" i="8"/>
  <c r="L139" i="8" s="1"/>
  <c r="J58" i="8"/>
  <c r="L58" i="8" s="1"/>
  <c r="J53" i="8"/>
  <c r="L53" i="8" s="1"/>
  <c r="J51" i="8"/>
  <c r="L51" i="8" s="1"/>
  <c r="J47" i="8"/>
  <c r="L47" i="8" s="1"/>
  <c r="J46" i="8"/>
  <c r="L46" i="8" s="1"/>
  <c r="J42" i="8"/>
  <c r="L42" i="8" s="1"/>
  <c r="J41" i="8"/>
  <c r="L41" i="8" s="1"/>
  <c r="J37" i="8"/>
  <c r="L37" i="8" s="1"/>
  <c r="J36" i="8"/>
  <c r="L36" i="8" s="1"/>
  <c r="J32" i="8"/>
  <c r="L32" i="8" s="1"/>
  <c r="J30" i="8"/>
  <c r="L30" i="8" s="1"/>
  <c r="J25" i="8"/>
  <c r="L25" i="8" s="1"/>
  <c r="J23" i="8"/>
  <c r="L23" i="8" s="1"/>
  <c r="J18" i="8"/>
  <c r="L18" i="8" s="1"/>
  <c r="J13" i="8"/>
  <c r="L13" i="8" s="1"/>
  <c r="J8" i="8"/>
  <c r="L8" i="8" s="1"/>
  <c r="K270" i="8"/>
  <c r="L270" i="8" s="1"/>
  <c r="K269" i="8"/>
  <c r="L269" i="8" s="1"/>
  <c r="K268" i="8"/>
  <c r="L268" i="8" s="1"/>
  <c r="K259" i="8"/>
  <c r="L259" i="8" s="1"/>
  <c r="K258" i="8"/>
  <c r="L258" i="8" s="1"/>
  <c r="K257" i="8"/>
  <c r="L257" i="8" s="1"/>
  <c r="K256" i="8"/>
  <c r="L256" i="8" s="1"/>
  <c r="K252" i="8"/>
  <c r="L252" i="8" s="1"/>
  <c r="K251" i="8"/>
  <c r="L251" i="8" s="1"/>
  <c r="K250" i="8"/>
  <c r="L250" i="8" s="1"/>
  <c r="K249" i="8"/>
  <c r="L249" i="8" s="1"/>
  <c r="K245" i="8"/>
  <c r="L245" i="8" s="1"/>
  <c r="K244" i="8"/>
  <c r="L244" i="8" s="1"/>
  <c r="K243" i="8"/>
  <c r="L243" i="8" s="1"/>
  <c r="K242" i="8"/>
  <c r="L242" i="8" s="1"/>
  <c r="K232" i="8"/>
  <c r="L232" i="8" s="1"/>
  <c r="K231" i="8"/>
  <c r="L231" i="8" s="1"/>
  <c r="K230" i="8"/>
  <c r="L230" i="8" s="1"/>
  <c r="K229" i="8"/>
  <c r="L229" i="8" s="1"/>
  <c r="K221" i="8"/>
  <c r="L221" i="8" s="1"/>
  <c r="K220" i="8"/>
  <c r="L220" i="8" s="1"/>
  <c r="K212" i="8"/>
  <c r="L212" i="8" s="1"/>
  <c r="K208" i="8"/>
  <c r="L208" i="8" s="1"/>
  <c r="K207" i="8"/>
  <c r="L207" i="8" s="1"/>
  <c r="K206" i="8"/>
  <c r="L206" i="8" s="1"/>
  <c r="K199" i="8"/>
  <c r="L199" i="8" s="1"/>
  <c r="K198" i="8"/>
  <c r="L198" i="8" s="1"/>
  <c r="K197" i="8"/>
  <c r="L197" i="8" s="1"/>
  <c r="K196" i="8"/>
  <c r="L196" i="8" s="1"/>
  <c r="K174" i="8"/>
  <c r="L174" i="8" s="1"/>
  <c r="K173" i="8"/>
  <c r="L173" i="8" s="1"/>
  <c r="K172" i="8"/>
  <c r="L172" i="8" s="1"/>
  <c r="K168" i="8"/>
  <c r="L168" i="8" s="1"/>
  <c r="K167" i="8"/>
  <c r="L167" i="8" s="1"/>
  <c r="K165" i="8"/>
  <c r="L165" i="8" s="1"/>
  <c r="K164" i="8"/>
  <c r="L164" i="8" s="1"/>
  <c r="K163" i="8"/>
  <c r="L163" i="8" s="1"/>
  <c r="K162" i="8"/>
  <c r="L162" i="8" s="1"/>
  <c r="K160" i="8"/>
  <c r="L160" i="8" s="1"/>
  <c r="K159" i="8"/>
  <c r="L159" i="8" s="1"/>
  <c r="K158" i="8"/>
  <c r="L158" i="8" s="1"/>
  <c r="K155" i="8"/>
  <c r="L155" i="8" s="1"/>
  <c r="K154" i="8"/>
  <c r="L154" i="8" s="1"/>
  <c r="K153" i="8"/>
  <c r="L153" i="8" s="1"/>
  <c r="K152" i="8"/>
  <c r="L152" i="8" s="1"/>
  <c r="K136" i="8"/>
  <c r="L136" i="8" s="1"/>
  <c r="K135" i="8"/>
  <c r="L135" i="8" s="1"/>
  <c r="K134" i="8"/>
  <c r="L134" i="8" s="1"/>
  <c r="K131" i="8"/>
  <c r="L131" i="8" s="1"/>
  <c r="K130" i="8"/>
  <c r="L130" i="8" s="1"/>
  <c r="K129" i="8"/>
  <c r="L129" i="8" s="1"/>
  <c r="K128" i="8"/>
  <c r="L128" i="8" s="1"/>
  <c r="K126" i="8"/>
  <c r="L126" i="8" s="1"/>
  <c r="K125" i="8"/>
  <c r="L125" i="8" s="1"/>
  <c r="K124" i="8"/>
  <c r="L124" i="8" s="1"/>
  <c r="K122" i="8"/>
  <c r="L122" i="8" s="1"/>
  <c r="K121" i="8"/>
  <c r="L121" i="8" s="1"/>
  <c r="K120" i="8"/>
  <c r="L120" i="8" s="1"/>
  <c r="K119" i="8"/>
  <c r="L119" i="8" s="1"/>
  <c r="K117" i="8"/>
  <c r="L117" i="8" s="1"/>
  <c r="K116" i="8"/>
  <c r="L116" i="8" s="1"/>
  <c r="K115" i="8"/>
  <c r="L115" i="8" s="1"/>
  <c r="K111" i="8"/>
  <c r="L111" i="8" s="1"/>
  <c r="K110" i="8"/>
  <c r="L110" i="8" s="1"/>
  <c r="K109" i="8"/>
  <c r="L109" i="8" s="1"/>
  <c r="K96" i="8"/>
  <c r="L96" i="8" s="1"/>
  <c r="K95" i="8"/>
  <c r="L95" i="8" s="1"/>
  <c r="K94" i="8"/>
  <c r="L94" i="8" s="1"/>
  <c r="K93" i="8"/>
  <c r="L93" i="8" s="1"/>
  <c r="K81" i="8"/>
  <c r="L81" i="8" s="1"/>
  <c r="K80" i="8"/>
  <c r="L80" i="8" s="1"/>
  <c r="K77" i="8"/>
  <c r="L77" i="8" s="1"/>
  <c r="K76" i="8"/>
  <c r="L76" i="8" s="1"/>
  <c r="K75" i="8"/>
  <c r="L75" i="8" s="1"/>
  <c r="K72" i="8"/>
  <c r="L72" i="8" s="1"/>
  <c r="K71" i="8"/>
  <c r="L71" i="8" s="1"/>
  <c r="K66" i="8"/>
  <c r="L66" i="8" s="1"/>
  <c r="K65" i="8"/>
  <c r="L65" i="8" s="1"/>
  <c r="K64" i="8"/>
  <c r="L64" i="8" s="1"/>
  <c r="K148" i="8"/>
  <c r="L148" i="8" s="1"/>
  <c r="K147" i="8"/>
  <c r="L147" i="8" s="1"/>
  <c r="K146" i="8"/>
  <c r="L146" i="8" s="1"/>
  <c r="K145" i="8"/>
  <c r="L145" i="8" s="1"/>
  <c r="K144" i="8"/>
  <c r="L144" i="8" s="1"/>
  <c r="K142" i="8"/>
  <c r="L142" i="8" s="1"/>
  <c r="K141" i="8"/>
  <c r="L141" i="8" s="1"/>
  <c r="K140" i="8"/>
  <c r="L140" i="8" s="1"/>
  <c r="K57" i="8"/>
  <c r="L57" i="8" s="1"/>
  <c r="K56" i="8"/>
  <c r="L56" i="8" s="1"/>
  <c r="K55" i="8"/>
  <c r="L55" i="8" s="1"/>
  <c r="K54" i="8"/>
  <c r="L54" i="8" s="1"/>
  <c r="K45" i="8"/>
  <c r="L45" i="8" s="1"/>
  <c r="K44" i="8"/>
  <c r="L44" i="8" s="1"/>
  <c r="K43" i="8"/>
  <c r="L43" i="8" s="1"/>
  <c r="K40" i="8"/>
  <c r="L40" i="8" s="1"/>
  <c r="K39" i="8"/>
  <c r="L39" i="8" s="1"/>
  <c r="K38" i="8"/>
  <c r="L38" i="8" s="1"/>
  <c r="K35" i="8"/>
  <c r="L35" i="8" s="1"/>
  <c r="K34" i="8"/>
  <c r="L34" i="8" s="1"/>
  <c r="K33" i="8"/>
  <c r="L33" i="8" s="1"/>
  <c r="K29" i="8"/>
  <c r="L29" i="8" s="1"/>
  <c r="K28" i="8"/>
  <c r="L28" i="8" s="1"/>
  <c r="K27" i="8"/>
  <c r="L27" i="8" s="1"/>
  <c r="K26" i="8"/>
  <c r="L26" i="8" s="1"/>
  <c r="K22" i="8"/>
  <c r="L22" i="8" s="1"/>
  <c r="K21" i="8"/>
  <c r="L21" i="8" s="1"/>
  <c r="K20" i="8"/>
  <c r="L20" i="8" s="1"/>
  <c r="K19" i="8"/>
  <c r="L19" i="8" s="1"/>
  <c r="K12" i="8"/>
  <c r="L12" i="8" s="1"/>
  <c r="K11" i="8"/>
  <c r="L11" i="8" s="1"/>
  <c r="K10" i="8"/>
  <c r="L10" i="8" s="1"/>
  <c r="K9" i="8"/>
  <c r="L9" i="8" s="1"/>
  <c r="L166" i="8" l="1"/>
  <c r="L169" i="8"/>
  <c r="L73" i="8"/>
  <c r="L132" i="8"/>
  <c r="L79" i="8"/>
  <c r="L137" i="8"/>
  <c r="L261" i="8"/>
  <c r="L31" i="8"/>
  <c r="L149" i="8"/>
  <c r="L150" i="8" s="1"/>
  <c r="M150" i="8" s="1"/>
  <c r="L156" i="8"/>
  <c r="L203" i="8"/>
  <c r="L98" i="8"/>
  <c r="L113" i="8"/>
  <c r="L214" i="8"/>
  <c r="L281" i="8"/>
  <c r="L82" i="8"/>
  <c r="L123" i="8"/>
  <c r="L127" i="8"/>
  <c r="L161" i="8"/>
  <c r="L254" i="8"/>
  <c r="L24" i="8"/>
  <c r="L52" i="8"/>
  <c r="L62" i="8"/>
  <c r="L70" i="8"/>
  <c r="L118" i="8"/>
  <c r="L175" i="8"/>
  <c r="L17" i="8"/>
  <c r="L223" i="8"/>
  <c r="L233" i="8"/>
  <c r="L247" i="8"/>
  <c r="L282" i="8" l="1"/>
  <c r="M282" i="8" s="1"/>
  <c r="L138" i="8"/>
  <c r="M138" i="8" s="1"/>
</calcChain>
</file>

<file path=xl/sharedStrings.xml><?xml version="1.0" encoding="utf-8"?>
<sst xmlns="http://schemas.openxmlformats.org/spreadsheetml/2006/main" count="1148" uniqueCount="72">
  <si>
    <t>Отдел и подотдел</t>
  </si>
  <si>
    <t>Дървесен вид</t>
  </si>
  <si>
    <t>Сортимент</t>
  </si>
  <si>
    <t>Прогнозно количество дървесина пл.куб.м.</t>
  </si>
  <si>
    <t>Прогнозно количество дървесина пр.куб.м.</t>
  </si>
  <si>
    <t>Начална цена лв./пл.м3 без ДДС</t>
  </si>
  <si>
    <t>Начална цена лв./пр.м3 без ДДС</t>
  </si>
  <si>
    <t>Обща цена. лв. без ДДС/ пл.м3</t>
  </si>
  <si>
    <t>Обща цена. лв. без ДДС/ пр.м3</t>
  </si>
  <si>
    <t>Обща цена. лв. без ДДС</t>
  </si>
  <si>
    <t>Ясен</t>
  </si>
  <si>
    <t xml:space="preserve">Трупи за бичене над 30 см </t>
  </si>
  <si>
    <t xml:space="preserve">Трупи за бичене до 29 см </t>
  </si>
  <si>
    <t>Технологична дървесина от дребна</t>
  </si>
  <si>
    <t>Технологична дървесина от дърва</t>
  </si>
  <si>
    <t>Дърва за огрев</t>
  </si>
  <si>
    <t>ОЗМ</t>
  </si>
  <si>
    <t>Всичко за подотдела</t>
  </si>
  <si>
    <t>Дъб</t>
  </si>
  <si>
    <t>Технологична дървесина от средна</t>
  </si>
  <si>
    <t>Цер</t>
  </si>
  <si>
    <t>Топола</t>
  </si>
  <si>
    <t>Габър</t>
  </si>
  <si>
    <t>Липа</t>
  </si>
  <si>
    <t>Бук</t>
  </si>
  <si>
    <t>Акация</t>
  </si>
  <si>
    <t>Ч.бор</t>
  </si>
  <si>
    <t>1196 г</t>
  </si>
  <si>
    <t>413 а</t>
  </si>
  <si>
    <t>413 в</t>
  </si>
  <si>
    <t>Б.бор</t>
  </si>
  <si>
    <t>373 а</t>
  </si>
  <si>
    <t>387 д</t>
  </si>
  <si>
    <t>Клен</t>
  </si>
  <si>
    <t>1215 с</t>
  </si>
  <si>
    <t>1218 ж</t>
  </si>
  <si>
    <t>1206 б</t>
  </si>
  <si>
    <t>1090 з</t>
  </si>
  <si>
    <t>1087 а</t>
  </si>
  <si>
    <t>1087 б</t>
  </si>
  <si>
    <t>1217 ч1</t>
  </si>
  <si>
    <t>1105 л</t>
  </si>
  <si>
    <t>Ч.орех</t>
  </si>
  <si>
    <t>3 и</t>
  </si>
  <si>
    <t>8 л</t>
  </si>
  <si>
    <t>9 б</t>
  </si>
  <si>
    <t>9 г</t>
  </si>
  <si>
    <t>39 з</t>
  </si>
  <si>
    <t>1077 н</t>
  </si>
  <si>
    <t>40 в</t>
  </si>
  <si>
    <t>152 б</t>
  </si>
  <si>
    <t>116 у</t>
  </si>
  <si>
    <t>61 б</t>
  </si>
  <si>
    <t>1 а</t>
  </si>
  <si>
    <t>3 б</t>
  </si>
  <si>
    <t>68 б</t>
  </si>
  <si>
    <t>154 б</t>
  </si>
  <si>
    <t>1098 и</t>
  </si>
  <si>
    <t>36 г</t>
  </si>
  <si>
    <t>43 в</t>
  </si>
  <si>
    <t>Ч.Дъб</t>
  </si>
  <si>
    <t>Мъждрян</t>
  </si>
  <si>
    <t>Стойност на услугата подвоз, претоварване на дървесина лв./пр. м3</t>
  </si>
  <si>
    <t>Всичко позиция I</t>
  </si>
  <si>
    <t>Всичко позиция II</t>
  </si>
  <si>
    <t>I</t>
  </si>
  <si>
    <t>II</t>
  </si>
  <si>
    <t>III</t>
  </si>
  <si>
    <t>Всичко позиция III</t>
  </si>
  <si>
    <t>Позиция</t>
  </si>
  <si>
    <t>Гаранция за участие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</si>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</sst>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л_в_._-;\-* #,##0.00\ _л_в_._-;_-* &quot;-&quot;??\ _л_в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3" xfId="1" applyFont="1" applyFill="1" applyBorder="1"/>
    <xf numFmtId="0" fontId="2" fillId="0" borderId="1" xfId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right" vertical="top"/>
    </xf>
    <xf numFmtId="0" fontId="2" fillId="0" borderId="1" xfId="1" applyFont="1" applyBorder="1"/>
    <xf numFmtId="2" fontId="2" fillId="0" borderId="1" xfId="1" applyNumberFormat="1" applyFont="1" applyBorder="1"/>
    <xf numFmtId="0" fontId="2" fillId="0" borderId="3" xfId="1" applyNumberFormat="1" applyFont="1" applyFill="1" applyBorder="1" applyAlignment="1" applyProtection="1">
      <alignment horizontal="right" vertical="top"/>
    </xf>
    <xf numFmtId="1" fontId="2" fillId="0" borderId="3" xfId="1" applyNumberFormat="1" applyFont="1" applyFill="1" applyBorder="1" applyAlignment="1" applyProtection="1">
      <alignment horizontal="right" vertical="top"/>
    </xf>
    <xf numFmtId="0" fontId="2" fillId="2" borderId="5" xfId="1" applyNumberFormat="1" applyFont="1" applyFill="1" applyBorder="1" applyAlignment="1" applyProtection="1">
      <alignment horizontal="left" vertical="top"/>
    </xf>
    <xf numFmtId="0" fontId="3" fillId="2" borderId="3" xfId="1" applyFont="1" applyFill="1" applyBorder="1" applyAlignment="1">
      <alignment horizontal="right"/>
    </xf>
    <xf numFmtId="1" fontId="3" fillId="2" borderId="3" xfId="1" applyNumberFormat="1" applyFont="1" applyFill="1" applyBorder="1" applyAlignment="1" applyProtection="1">
      <alignment horizontal="right"/>
    </xf>
    <xf numFmtId="0" fontId="2" fillId="2" borderId="1" xfId="1" applyFont="1" applyFill="1" applyBorder="1"/>
    <xf numFmtId="2" fontId="3" fillId="2" borderId="3" xfId="1" applyNumberFormat="1" applyFont="1" applyFill="1" applyBorder="1" applyAlignment="1" applyProtection="1">
      <alignment horizontal="right"/>
    </xf>
    <xf numFmtId="1" fontId="2" fillId="0" borderId="1" xfId="1" applyNumberFormat="1" applyFont="1" applyFill="1" applyBorder="1" applyAlignment="1" applyProtection="1">
      <alignment horizontal="right" vertical="top"/>
    </xf>
    <xf numFmtId="0" fontId="4" fillId="0" borderId="0" xfId="0" applyFont="1"/>
    <xf numFmtId="0" fontId="5" fillId="0" borderId="0" xfId="1" applyFont="1"/>
    <xf numFmtId="0" fontId="6" fillId="0" borderId="0" xfId="0" applyFont="1"/>
    <xf numFmtId="2" fontId="7" fillId="0" borderId="1" xfId="0" applyNumberFormat="1" applyFont="1" applyFill="1" applyBorder="1" applyAlignment="1" applyProtection="1">
      <alignment horizontal="center" vertical="center" wrapText="1"/>
    </xf>
    <xf numFmtId="2" fontId="2" fillId="0" borderId="3" xfId="1" applyNumberFormat="1" applyFont="1" applyFill="1" applyBorder="1" applyAlignment="1" applyProtection="1">
      <alignment horizontal="right" vertical="top"/>
    </xf>
    <xf numFmtId="0" fontId="3" fillId="0" borderId="0" xfId="1" applyFont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1" xfId="1" applyFont="1" applyFill="1" applyBorder="1"/>
    <xf numFmtId="2" fontId="3" fillId="4" borderId="3" xfId="1" applyNumberFormat="1" applyFont="1" applyFill="1" applyBorder="1" applyAlignment="1" applyProtection="1">
      <alignment horizontal="right"/>
    </xf>
    <xf numFmtId="0" fontId="3" fillId="4" borderId="10" xfId="0" applyFont="1" applyFill="1" applyBorder="1"/>
    <xf numFmtId="0" fontId="4" fillId="0" borderId="1" xfId="0" applyFont="1" applyBorder="1" applyAlignment="1">
      <alignment horizontal="center" vertical="center"/>
    </xf>
    <xf numFmtId="0" fontId="2" fillId="4" borderId="5" xfId="1" applyNumberFormat="1" applyFont="1" applyFill="1" applyBorder="1" applyAlignment="1" applyProtection="1">
      <alignment horizontal="left" vertical="top"/>
    </xf>
    <xf numFmtId="0" fontId="3" fillId="4" borderId="3" xfId="1" applyFont="1" applyFill="1" applyBorder="1" applyAlignment="1">
      <alignment horizontal="right"/>
    </xf>
    <xf numFmtId="1" fontId="3" fillId="4" borderId="3" xfId="1" applyNumberFormat="1" applyFont="1" applyFill="1" applyBorder="1" applyAlignment="1" applyProtection="1">
      <alignment horizontal="right"/>
    </xf>
    <xf numFmtId="0" fontId="4" fillId="0" borderId="1" xfId="0" applyFont="1" applyBorder="1"/>
    <xf numFmtId="0" fontId="4" fillId="2" borderId="1" xfId="0" applyFont="1" applyFill="1" applyBorder="1"/>
    <xf numFmtId="2" fontId="3" fillId="2" borderId="1" xfId="0" applyNumberFormat="1" applyFont="1" applyFill="1" applyBorder="1"/>
    <xf numFmtId="0" fontId="3" fillId="4" borderId="5" xfId="0" applyFont="1" applyFill="1" applyBorder="1"/>
    <xf numFmtId="1" fontId="3" fillId="4" borderId="1" xfId="0" applyNumberFormat="1" applyFont="1" applyFill="1" applyBorder="1"/>
    <xf numFmtId="0" fontId="3" fillId="4" borderId="1" xfId="0" applyFont="1" applyFill="1" applyBorder="1"/>
    <xf numFmtId="2" fontId="3" fillId="4" borderId="1" xfId="0" applyNumberFormat="1" applyFont="1" applyFill="1" applyBorder="1"/>
    <xf numFmtId="1" fontId="3" fillId="3" borderId="0" xfId="1" applyNumberFormat="1" applyFont="1" applyFill="1" applyBorder="1" applyAlignment="1" applyProtection="1">
      <alignment horizontal="right"/>
    </xf>
    <xf numFmtId="0" fontId="8" fillId="0" borderId="0" xfId="0" applyFont="1"/>
    <xf numFmtId="2" fontId="6" fillId="4" borderId="1" xfId="0" applyNumberFormat="1" applyFont="1" applyFill="1" applyBorder="1" applyAlignment="1"/>
    <xf numFmtId="0" fontId="6" fillId="4" borderId="1" xfId="0" applyFont="1" applyFill="1" applyBorder="1"/>
    <xf numFmtId="0" fontId="3" fillId="0" borderId="0" xfId="1" applyFont="1" applyAlignment="1">
      <alignment horizontal="center" vertical="center" wrapText="1"/>
    </xf>
    <xf numFmtId="2" fontId="6" fillId="4" borderId="1" xfId="0" applyNumberFormat="1" applyFont="1" applyFill="1" applyBorder="1"/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</cellXfs>
  <cellStyles count="3">
    <cellStyle name="Запетая 2" xfId="2"/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5"/>
  <sheetViews>
    <sheetView tabSelected="1" workbookViewId="0">
      <selection activeCell="P11" sqref="P11"/>
    </sheetView>
  </sheetViews>
  <sheetFormatPr defaultColWidth="9.140625" defaultRowHeight="15" x14ac:dyDescent="0.25"/>
  <cols>
    <col min="1" max="1" width="9.140625" style="16"/>
    <col min="2" max="2" width="10.85546875" style="16" customWidth="1"/>
    <col min="3" max="3" width="11.140625" style="16" customWidth="1"/>
    <col min="4" max="4" width="45.85546875" style="16" customWidth="1"/>
    <col min="5" max="5" width="12.28515625" style="16" customWidth="1"/>
    <col min="6" max="7" width="11.85546875" style="16" customWidth="1"/>
    <col min="8" max="8" width="10.42578125" style="16" customWidth="1"/>
    <col min="9" max="9" width="10" style="16" customWidth="1"/>
    <col min="10" max="10" width="10.5703125" style="16" customWidth="1"/>
    <col min="11" max="11" width="10.140625" style="16" customWidth="1"/>
    <col min="12" max="12" width="12" style="16" customWidth="1"/>
    <col min="13" max="13" width="10.42578125" style="18" customWidth="1"/>
    <col min="14" max="16384" width="9.140625" style="16"/>
  </cols>
  <sheetData>
    <row r="1" spans="1:13" ht="15.75" x14ac:dyDescent="0.25">
      <c r="B1" s="17"/>
      <c r="C1" s="17"/>
      <c r="D1" s="45" t="s">
        <v>71</v>
      </c>
      <c r="E1" s="45"/>
      <c r="F1" s="45"/>
      <c r="G1" s="21"/>
      <c r="H1" s="17"/>
      <c r="I1" s="17"/>
      <c r="J1" s="17"/>
      <c r="K1" s="17"/>
      <c r="L1" s="17"/>
    </row>
    <row r="2" spans="1:13" ht="78.75" x14ac:dyDescent="0.25">
      <c r="A2" s="26" t="s">
        <v>69</v>
      </c>
      <c r="B2" s="2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19" t="s">
        <v>62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70</v>
      </c>
    </row>
    <row r="3" spans="1:13" ht="15.75" x14ac:dyDescent="0.25">
      <c r="A3" s="49" t="s">
        <v>65</v>
      </c>
      <c r="B3" s="43" t="s">
        <v>27</v>
      </c>
      <c r="C3" s="3" t="s">
        <v>18</v>
      </c>
      <c r="D3" s="4" t="s">
        <v>19</v>
      </c>
      <c r="E3" s="8">
        <v>9</v>
      </c>
      <c r="F3" s="9">
        <v>15</v>
      </c>
      <c r="G3" s="9"/>
      <c r="H3" s="6"/>
      <c r="I3" s="7">
        <v>14</v>
      </c>
      <c r="J3" s="7"/>
      <c r="K3" s="7">
        <f>F3*I3</f>
        <v>210</v>
      </c>
      <c r="L3" s="7">
        <f>K3</f>
        <v>210</v>
      </c>
      <c r="M3" s="50"/>
    </row>
    <row r="4" spans="1:13" ht="15.75" x14ac:dyDescent="0.25">
      <c r="A4" s="49"/>
      <c r="B4" s="43"/>
      <c r="C4" s="3" t="s">
        <v>18</v>
      </c>
      <c r="D4" s="4" t="s">
        <v>15</v>
      </c>
      <c r="E4" s="8">
        <v>10</v>
      </c>
      <c r="F4" s="15">
        <v>18</v>
      </c>
      <c r="G4" s="15"/>
      <c r="H4" s="6"/>
      <c r="I4" s="7">
        <v>14</v>
      </c>
      <c r="J4" s="7"/>
      <c r="K4" s="7">
        <f t="shared" ref="K4:K7" si="0">F4*I4</f>
        <v>252</v>
      </c>
      <c r="L4" s="7">
        <f t="shared" ref="L4:L7" si="1">K4</f>
        <v>252</v>
      </c>
      <c r="M4" s="51"/>
    </row>
    <row r="5" spans="1:13" ht="15.75" x14ac:dyDescent="0.25">
      <c r="A5" s="49"/>
      <c r="B5" s="43"/>
      <c r="C5" s="3" t="s">
        <v>22</v>
      </c>
      <c r="D5" s="4" t="s">
        <v>19</v>
      </c>
      <c r="E5" s="8">
        <v>60</v>
      </c>
      <c r="F5" s="9">
        <v>100</v>
      </c>
      <c r="G5" s="9"/>
      <c r="H5" s="6"/>
      <c r="I5" s="7">
        <v>14</v>
      </c>
      <c r="J5" s="7"/>
      <c r="K5" s="7">
        <f t="shared" si="0"/>
        <v>1400</v>
      </c>
      <c r="L5" s="7">
        <f t="shared" si="1"/>
        <v>1400</v>
      </c>
      <c r="M5" s="51"/>
    </row>
    <row r="6" spans="1:13" ht="15.75" x14ac:dyDescent="0.25">
      <c r="A6" s="49"/>
      <c r="B6" s="43"/>
      <c r="C6" s="3" t="s">
        <v>22</v>
      </c>
      <c r="D6" s="4" t="s">
        <v>14</v>
      </c>
      <c r="E6" s="8">
        <v>21</v>
      </c>
      <c r="F6" s="9">
        <v>35</v>
      </c>
      <c r="G6" s="9"/>
      <c r="H6" s="6"/>
      <c r="I6" s="7">
        <v>14</v>
      </c>
      <c r="J6" s="7"/>
      <c r="K6" s="7">
        <f t="shared" si="0"/>
        <v>490</v>
      </c>
      <c r="L6" s="7">
        <f t="shared" si="1"/>
        <v>490</v>
      </c>
      <c r="M6" s="51"/>
    </row>
    <row r="7" spans="1:13" ht="15.75" x14ac:dyDescent="0.25">
      <c r="A7" s="49"/>
      <c r="B7" s="43"/>
      <c r="C7" s="3" t="s">
        <v>22</v>
      </c>
      <c r="D7" s="4" t="s">
        <v>15</v>
      </c>
      <c r="E7" s="8">
        <v>20</v>
      </c>
      <c r="F7" s="15">
        <v>36</v>
      </c>
      <c r="G7" s="15"/>
      <c r="H7" s="6"/>
      <c r="I7" s="7">
        <v>14</v>
      </c>
      <c r="J7" s="7"/>
      <c r="K7" s="7">
        <f t="shared" si="0"/>
        <v>504</v>
      </c>
      <c r="L7" s="7">
        <f t="shared" si="1"/>
        <v>504</v>
      </c>
      <c r="M7" s="51"/>
    </row>
    <row r="8" spans="1:13" ht="15.75" x14ac:dyDescent="0.25">
      <c r="A8" s="49"/>
      <c r="B8" s="43"/>
      <c r="C8" s="3" t="s">
        <v>23</v>
      </c>
      <c r="D8" s="4" t="s">
        <v>12</v>
      </c>
      <c r="E8" s="8">
        <v>11</v>
      </c>
      <c r="F8" s="9"/>
      <c r="G8" s="9"/>
      <c r="H8" s="7">
        <v>27</v>
      </c>
      <c r="I8" s="7"/>
      <c r="J8" s="7">
        <f>E8*H8</f>
        <v>297</v>
      </c>
      <c r="K8" s="7"/>
      <c r="L8" s="7">
        <f>J8</f>
        <v>297</v>
      </c>
      <c r="M8" s="51"/>
    </row>
    <row r="9" spans="1:13" ht="15.75" x14ac:dyDescent="0.25">
      <c r="A9" s="49"/>
      <c r="B9" s="43"/>
      <c r="C9" s="3" t="s">
        <v>23</v>
      </c>
      <c r="D9" s="4" t="s">
        <v>19</v>
      </c>
      <c r="E9" s="8">
        <v>18</v>
      </c>
      <c r="F9" s="9">
        <v>30</v>
      </c>
      <c r="G9" s="20"/>
      <c r="H9" s="6"/>
      <c r="I9" s="7">
        <v>14</v>
      </c>
      <c r="J9" s="7"/>
      <c r="K9" s="7">
        <f>F9*(G9+I9)</f>
        <v>420</v>
      </c>
      <c r="L9" s="7">
        <f>K9</f>
        <v>420</v>
      </c>
      <c r="M9" s="51"/>
    </row>
    <row r="10" spans="1:13" ht="15.75" x14ac:dyDescent="0.25">
      <c r="A10" s="49"/>
      <c r="B10" s="43"/>
      <c r="C10" s="3" t="s">
        <v>23</v>
      </c>
      <c r="D10" s="4" t="s">
        <v>13</v>
      </c>
      <c r="E10" s="8">
        <v>2</v>
      </c>
      <c r="F10" s="9">
        <v>3</v>
      </c>
      <c r="G10" s="20"/>
      <c r="H10" s="6"/>
      <c r="I10" s="7">
        <v>14</v>
      </c>
      <c r="J10" s="7"/>
      <c r="K10" s="7">
        <f t="shared" ref="K10:K12" si="2">F10*(G10+I10)</f>
        <v>42</v>
      </c>
      <c r="L10" s="7">
        <f t="shared" ref="L10:L12" si="3">K10</f>
        <v>42</v>
      </c>
      <c r="M10" s="51"/>
    </row>
    <row r="11" spans="1:13" ht="15.75" x14ac:dyDescent="0.25">
      <c r="A11" s="49"/>
      <c r="B11" s="43"/>
      <c r="C11" s="3" t="s">
        <v>23</v>
      </c>
      <c r="D11" s="4" t="s">
        <v>14</v>
      </c>
      <c r="E11" s="8">
        <v>80</v>
      </c>
      <c r="F11" s="9">
        <v>133</v>
      </c>
      <c r="G11" s="20"/>
      <c r="H11" s="6"/>
      <c r="I11" s="7">
        <v>14</v>
      </c>
      <c r="J11" s="7"/>
      <c r="K11" s="7">
        <f t="shared" si="2"/>
        <v>1862</v>
      </c>
      <c r="L11" s="7">
        <f t="shared" si="3"/>
        <v>1862</v>
      </c>
      <c r="M11" s="51"/>
    </row>
    <row r="12" spans="1:13" ht="15.75" x14ac:dyDescent="0.25">
      <c r="A12" s="49"/>
      <c r="B12" s="43"/>
      <c r="C12" s="3" t="s">
        <v>23</v>
      </c>
      <c r="D12" s="4" t="s">
        <v>15</v>
      </c>
      <c r="E12" s="5">
        <v>50</v>
      </c>
      <c r="F12" s="15">
        <v>91</v>
      </c>
      <c r="G12" s="20"/>
      <c r="H12" s="6"/>
      <c r="I12" s="7">
        <v>14</v>
      </c>
      <c r="J12" s="7"/>
      <c r="K12" s="7">
        <f t="shared" si="2"/>
        <v>1274</v>
      </c>
      <c r="L12" s="7">
        <f t="shared" si="3"/>
        <v>1274</v>
      </c>
      <c r="M12" s="51"/>
    </row>
    <row r="13" spans="1:13" ht="15.75" x14ac:dyDescent="0.25">
      <c r="A13" s="49"/>
      <c r="B13" s="43"/>
      <c r="C13" s="3" t="s">
        <v>23</v>
      </c>
      <c r="D13" s="4" t="s">
        <v>16</v>
      </c>
      <c r="E13" s="5">
        <v>6</v>
      </c>
      <c r="F13" s="9"/>
      <c r="G13" s="9"/>
      <c r="H13" s="7">
        <v>27</v>
      </c>
      <c r="I13" s="6"/>
      <c r="J13" s="7">
        <f>E13*H13</f>
        <v>162</v>
      </c>
      <c r="K13" s="7"/>
      <c r="L13" s="7">
        <f>J13</f>
        <v>162</v>
      </c>
      <c r="M13" s="51"/>
    </row>
    <row r="14" spans="1:13" ht="15.75" x14ac:dyDescent="0.25">
      <c r="A14" s="49"/>
      <c r="B14" s="43"/>
      <c r="C14" s="3" t="s">
        <v>10</v>
      </c>
      <c r="D14" s="4" t="s">
        <v>19</v>
      </c>
      <c r="E14" s="8">
        <v>16</v>
      </c>
      <c r="F14" s="9">
        <v>27</v>
      </c>
      <c r="G14" s="9"/>
      <c r="H14" s="6"/>
      <c r="I14" s="7">
        <v>14</v>
      </c>
      <c r="J14" s="7"/>
      <c r="K14" s="7">
        <f t="shared" ref="K14:K16" si="4">F14*I14</f>
        <v>378</v>
      </c>
      <c r="L14" s="7">
        <f t="shared" ref="L14:L16" si="5">K14</f>
        <v>378</v>
      </c>
      <c r="M14" s="51"/>
    </row>
    <row r="15" spans="1:13" ht="15.75" x14ac:dyDescent="0.25">
      <c r="A15" s="49"/>
      <c r="B15" s="43"/>
      <c r="C15" s="3" t="s">
        <v>10</v>
      </c>
      <c r="D15" s="4" t="s">
        <v>13</v>
      </c>
      <c r="E15" s="8">
        <v>1</v>
      </c>
      <c r="F15" s="9">
        <v>2</v>
      </c>
      <c r="G15" s="9"/>
      <c r="H15" s="6"/>
      <c r="I15" s="7">
        <v>14</v>
      </c>
      <c r="J15" s="7"/>
      <c r="K15" s="7">
        <f t="shared" si="4"/>
        <v>28</v>
      </c>
      <c r="L15" s="7">
        <f t="shared" si="5"/>
        <v>28</v>
      </c>
      <c r="M15" s="51"/>
    </row>
    <row r="16" spans="1:13" ht="15.75" x14ac:dyDescent="0.25">
      <c r="A16" s="49"/>
      <c r="B16" s="43"/>
      <c r="C16" s="3" t="s">
        <v>10</v>
      </c>
      <c r="D16" s="4" t="s">
        <v>15</v>
      </c>
      <c r="E16" s="8">
        <v>13</v>
      </c>
      <c r="F16" s="15">
        <v>24</v>
      </c>
      <c r="G16" s="15"/>
      <c r="H16" s="6"/>
      <c r="I16" s="7">
        <v>14</v>
      </c>
      <c r="J16" s="7"/>
      <c r="K16" s="7">
        <f t="shared" si="4"/>
        <v>336</v>
      </c>
      <c r="L16" s="7">
        <f t="shared" si="5"/>
        <v>336</v>
      </c>
      <c r="M16" s="51"/>
    </row>
    <row r="17" spans="1:13" ht="15.75" x14ac:dyDescent="0.25">
      <c r="A17" s="49"/>
      <c r="B17" s="44"/>
      <c r="C17" s="10"/>
      <c r="D17" s="11" t="s">
        <v>17</v>
      </c>
      <c r="E17" s="12">
        <v>317</v>
      </c>
      <c r="F17" s="12">
        <v>514</v>
      </c>
      <c r="G17" s="12"/>
      <c r="H17" s="13"/>
      <c r="I17" s="13"/>
      <c r="J17" s="14"/>
      <c r="K17" s="14"/>
      <c r="L17" s="14">
        <f>SUM(L3:L16)</f>
        <v>7655</v>
      </c>
      <c r="M17" s="51"/>
    </row>
    <row r="18" spans="1:13" ht="15.75" x14ac:dyDescent="0.25">
      <c r="A18" s="49"/>
      <c r="B18" s="43" t="s">
        <v>28</v>
      </c>
      <c r="C18" s="3" t="s">
        <v>26</v>
      </c>
      <c r="D18" s="4" t="s">
        <v>12</v>
      </c>
      <c r="E18" s="5">
        <v>4</v>
      </c>
      <c r="F18" s="5"/>
      <c r="G18" s="5"/>
      <c r="H18" s="7">
        <v>27</v>
      </c>
      <c r="I18" s="6"/>
      <c r="J18" s="7">
        <f>E18*H18</f>
        <v>108</v>
      </c>
      <c r="K18" s="7"/>
      <c r="L18" s="7">
        <f>J18</f>
        <v>108</v>
      </c>
      <c r="M18" s="51"/>
    </row>
    <row r="19" spans="1:13" ht="15.75" x14ac:dyDescent="0.25">
      <c r="A19" s="49"/>
      <c r="B19" s="43"/>
      <c r="C19" s="3" t="s">
        <v>26</v>
      </c>
      <c r="D19" s="4" t="s">
        <v>19</v>
      </c>
      <c r="E19" s="5">
        <v>25</v>
      </c>
      <c r="F19" s="9">
        <v>38</v>
      </c>
      <c r="G19" s="20">
        <v>14</v>
      </c>
      <c r="H19" s="6"/>
      <c r="I19" s="7">
        <v>14</v>
      </c>
      <c r="J19" s="7"/>
      <c r="K19" s="7">
        <f t="shared" ref="K19:K22" si="6">F19*(G19+I19)</f>
        <v>1064</v>
      </c>
      <c r="L19" s="7">
        <f t="shared" ref="L19:L22" si="7">K19</f>
        <v>1064</v>
      </c>
      <c r="M19" s="51"/>
    </row>
    <row r="20" spans="1:13" ht="15.75" x14ac:dyDescent="0.25">
      <c r="A20" s="49"/>
      <c r="B20" s="43"/>
      <c r="C20" s="3" t="s">
        <v>26</v>
      </c>
      <c r="D20" s="4" t="s">
        <v>13</v>
      </c>
      <c r="E20" s="8">
        <v>1</v>
      </c>
      <c r="F20" s="9">
        <v>2</v>
      </c>
      <c r="G20" s="20">
        <v>14</v>
      </c>
      <c r="H20" s="6"/>
      <c r="I20" s="7">
        <v>14</v>
      </c>
      <c r="J20" s="7"/>
      <c r="K20" s="7">
        <f t="shared" si="6"/>
        <v>56</v>
      </c>
      <c r="L20" s="7">
        <f t="shared" si="7"/>
        <v>56</v>
      </c>
      <c r="M20" s="51"/>
    </row>
    <row r="21" spans="1:13" ht="15.75" x14ac:dyDescent="0.25">
      <c r="A21" s="49"/>
      <c r="B21" s="43"/>
      <c r="C21" s="3" t="s">
        <v>26</v>
      </c>
      <c r="D21" s="4" t="s">
        <v>14</v>
      </c>
      <c r="E21" s="8">
        <v>29</v>
      </c>
      <c r="F21" s="9">
        <v>45</v>
      </c>
      <c r="G21" s="20">
        <v>14</v>
      </c>
      <c r="H21" s="6"/>
      <c r="I21" s="7">
        <v>14</v>
      </c>
      <c r="J21" s="7"/>
      <c r="K21" s="7">
        <f t="shared" si="6"/>
        <v>1260</v>
      </c>
      <c r="L21" s="7">
        <f t="shared" si="7"/>
        <v>1260</v>
      </c>
      <c r="M21" s="51"/>
    </row>
    <row r="22" spans="1:13" ht="15.75" x14ac:dyDescent="0.25">
      <c r="A22" s="49"/>
      <c r="B22" s="43"/>
      <c r="C22" s="3" t="s">
        <v>26</v>
      </c>
      <c r="D22" s="4" t="s">
        <v>15</v>
      </c>
      <c r="E22" s="8">
        <v>39</v>
      </c>
      <c r="F22" s="15">
        <v>65</v>
      </c>
      <c r="G22" s="20">
        <v>14</v>
      </c>
      <c r="H22" s="6"/>
      <c r="I22" s="7">
        <v>14</v>
      </c>
      <c r="J22" s="7"/>
      <c r="K22" s="7">
        <f t="shared" si="6"/>
        <v>1820</v>
      </c>
      <c r="L22" s="7">
        <f t="shared" si="7"/>
        <v>1820</v>
      </c>
      <c r="M22" s="51"/>
    </row>
    <row r="23" spans="1:13" ht="15.75" x14ac:dyDescent="0.25">
      <c r="A23" s="49"/>
      <c r="B23" s="43"/>
      <c r="C23" s="3" t="s">
        <v>26</v>
      </c>
      <c r="D23" s="4" t="s">
        <v>16</v>
      </c>
      <c r="E23" s="8">
        <v>1</v>
      </c>
      <c r="F23" s="9"/>
      <c r="G23" s="9"/>
      <c r="H23" s="7">
        <v>27</v>
      </c>
      <c r="I23" s="7"/>
      <c r="J23" s="7">
        <f>E23*H23</f>
        <v>27</v>
      </c>
      <c r="K23" s="7"/>
      <c r="L23" s="7">
        <f>J23</f>
        <v>27</v>
      </c>
      <c r="M23" s="51"/>
    </row>
    <row r="24" spans="1:13" ht="15.75" x14ac:dyDescent="0.25">
      <c r="A24" s="49"/>
      <c r="B24" s="44"/>
      <c r="C24" s="10"/>
      <c r="D24" s="11" t="s">
        <v>17</v>
      </c>
      <c r="E24" s="12">
        <v>99</v>
      </c>
      <c r="F24" s="12">
        <v>150</v>
      </c>
      <c r="G24" s="12"/>
      <c r="H24" s="13"/>
      <c r="I24" s="13"/>
      <c r="J24" s="14"/>
      <c r="K24" s="14"/>
      <c r="L24" s="14">
        <f>SUM(L18:L23)</f>
        <v>4335</v>
      </c>
      <c r="M24" s="51"/>
    </row>
    <row r="25" spans="1:13" ht="15.75" x14ac:dyDescent="0.25">
      <c r="A25" s="49"/>
      <c r="B25" s="43" t="s">
        <v>29</v>
      </c>
      <c r="C25" s="3" t="s">
        <v>26</v>
      </c>
      <c r="D25" s="4" t="s">
        <v>12</v>
      </c>
      <c r="E25" s="5">
        <v>2</v>
      </c>
      <c r="F25" s="5"/>
      <c r="G25" s="5"/>
      <c r="H25" s="7">
        <v>27</v>
      </c>
      <c r="I25" s="6"/>
      <c r="J25" s="7">
        <f>E25*H25</f>
        <v>54</v>
      </c>
      <c r="K25" s="7"/>
      <c r="L25" s="7">
        <f>J25</f>
        <v>54</v>
      </c>
      <c r="M25" s="51"/>
    </row>
    <row r="26" spans="1:13" ht="15.75" x14ac:dyDescent="0.25">
      <c r="A26" s="49"/>
      <c r="B26" s="43"/>
      <c r="C26" s="3" t="s">
        <v>26</v>
      </c>
      <c r="D26" s="4" t="s">
        <v>19</v>
      </c>
      <c r="E26" s="8">
        <v>11</v>
      </c>
      <c r="F26" s="9">
        <v>17</v>
      </c>
      <c r="G26" s="20">
        <v>14</v>
      </c>
      <c r="H26" s="6"/>
      <c r="I26" s="7">
        <v>14</v>
      </c>
      <c r="J26" s="7"/>
      <c r="K26" s="7">
        <f t="shared" ref="K26:K29" si="8">F26*(G26+I26)</f>
        <v>476</v>
      </c>
      <c r="L26" s="7">
        <f t="shared" ref="L26:L29" si="9">K26</f>
        <v>476</v>
      </c>
      <c r="M26" s="51"/>
    </row>
    <row r="27" spans="1:13" ht="15.75" x14ac:dyDescent="0.25">
      <c r="A27" s="49"/>
      <c r="B27" s="43"/>
      <c r="C27" s="3" t="s">
        <v>26</v>
      </c>
      <c r="D27" s="4" t="s">
        <v>13</v>
      </c>
      <c r="E27" s="8">
        <v>1</v>
      </c>
      <c r="F27" s="9">
        <v>2</v>
      </c>
      <c r="G27" s="20">
        <v>14</v>
      </c>
      <c r="H27" s="6"/>
      <c r="I27" s="7">
        <v>14</v>
      </c>
      <c r="J27" s="7"/>
      <c r="K27" s="7">
        <f t="shared" si="8"/>
        <v>56</v>
      </c>
      <c r="L27" s="7">
        <f t="shared" si="9"/>
        <v>56</v>
      </c>
      <c r="M27" s="51"/>
    </row>
    <row r="28" spans="1:13" ht="15.75" x14ac:dyDescent="0.25">
      <c r="A28" s="49"/>
      <c r="B28" s="43"/>
      <c r="C28" s="3" t="s">
        <v>26</v>
      </c>
      <c r="D28" s="4" t="s">
        <v>14</v>
      </c>
      <c r="E28" s="8">
        <v>15</v>
      </c>
      <c r="F28" s="9">
        <v>23</v>
      </c>
      <c r="G28" s="20">
        <v>14</v>
      </c>
      <c r="H28" s="6"/>
      <c r="I28" s="7">
        <v>14</v>
      </c>
      <c r="J28" s="7"/>
      <c r="K28" s="7">
        <f t="shared" si="8"/>
        <v>644</v>
      </c>
      <c r="L28" s="7">
        <f t="shared" si="9"/>
        <v>644</v>
      </c>
      <c r="M28" s="51"/>
    </row>
    <row r="29" spans="1:13" ht="15.75" x14ac:dyDescent="0.25">
      <c r="A29" s="49"/>
      <c r="B29" s="43"/>
      <c r="C29" s="3" t="s">
        <v>26</v>
      </c>
      <c r="D29" s="4" t="s">
        <v>15</v>
      </c>
      <c r="E29" s="8">
        <v>15</v>
      </c>
      <c r="F29" s="15">
        <v>25</v>
      </c>
      <c r="G29" s="20">
        <v>14</v>
      </c>
      <c r="H29" s="6"/>
      <c r="I29" s="7">
        <v>14</v>
      </c>
      <c r="J29" s="7"/>
      <c r="K29" s="7">
        <f t="shared" si="8"/>
        <v>700</v>
      </c>
      <c r="L29" s="7">
        <f t="shared" si="9"/>
        <v>700</v>
      </c>
      <c r="M29" s="51"/>
    </row>
    <row r="30" spans="1:13" ht="15.75" x14ac:dyDescent="0.25">
      <c r="A30" s="49"/>
      <c r="B30" s="43"/>
      <c r="C30" s="3" t="s">
        <v>26</v>
      </c>
      <c r="D30" s="4" t="s">
        <v>16</v>
      </c>
      <c r="E30" s="8">
        <v>1</v>
      </c>
      <c r="F30" s="9"/>
      <c r="G30" s="9"/>
      <c r="H30" s="7">
        <v>27</v>
      </c>
      <c r="I30" s="7"/>
      <c r="J30" s="7">
        <f>E30*H30</f>
        <v>27</v>
      </c>
      <c r="K30" s="7"/>
      <c r="L30" s="7">
        <f>J30</f>
        <v>27</v>
      </c>
      <c r="M30" s="51"/>
    </row>
    <row r="31" spans="1:13" ht="15.75" x14ac:dyDescent="0.25">
      <c r="A31" s="49"/>
      <c r="B31" s="44"/>
      <c r="C31" s="10"/>
      <c r="D31" s="11" t="s">
        <v>17</v>
      </c>
      <c r="E31" s="12">
        <v>45</v>
      </c>
      <c r="F31" s="12">
        <v>67</v>
      </c>
      <c r="G31" s="12"/>
      <c r="H31" s="13"/>
      <c r="I31" s="13"/>
      <c r="J31" s="14"/>
      <c r="K31" s="14"/>
      <c r="L31" s="14">
        <f>SUM(L25:L30)</f>
        <v>1957</v>
      </c>
      <c r="M31" s="51"/>
    </row>
    <row r="32" spans="1:13" ht="15.75" x14ac:dyDescent="0.25">
      <c r="A32" s="49"/>
      <c r="B32" s="43" t="s">
        <v>31</v>
      </c>
      <c r="C32" s="3" t="s">
        <v>30</v>
      </c>
      <c r="D32" s="4" t="s">
        <v>12</v>
      </c>
      <c r="E32" s="5">
        <v>9</v>
      </c>
      <c r="F32" s="9"/>
      <c r="G32" s="9"/>
      <c r="H32" s="7">
        <v>27</v>
      </c>
      <c r="I32" s="6"/>
      <c r="J32" s="7">
        <f>E32*H32</f>
        <v>243</v>
      </c>
      <c r="K32" s="7"/>
      <c r="L32" s="7">
        <f>J32</f>
        <v>243</v>
      </c>
      <c r="M32" s="51"/>
    </row>
    <row r="33" spans="1:13" ht="15.75" x14ac:dyDescent="0.25">
      <c r="A33" s="49"/>
      <c r="B33" s="43"/>
      <c r="C33" s="3" t="s">
        <v>30</v>
      </c>
      <c r="D33" s="4" t="s">
        <v>19</v>
      </c>
      <c r="E33" s="5">
        <v>11</v>
      </c>
      <c r="F33" s="9">
        <v>17</v>
      </c>
      <c r="G33" s="20">
        <v>14</v>
      </c>
      <c r="H33" s="6"/>
      <c r="I33" s="7">
        <v>14</v>
      </c>
      <c r="J33" s="7"/>
      <c r="K33" s="7">
        <f t="shared" ref="K33:K35" si="10">F33*(G33+I33)</f>
        <v>476</v>
      </c>
      <c r="L33" s="7">
        <f t="shared" ref="L33:L35" si="11">K33</f>
        <v>476</v>
      </c>
      <c r="M33" s="51"/>
    </row>
    <row r="34" spans="1:13" ht="15.75" x14ac:dyDescent="0.25">
      <c r="A34" s="49"/>
      <c r="B34" s="43"/>
      <c r="C34" s="3" t="s">
        <v>30</v>
      </c>
      <c r="D34" s="4" t="s">
        <v>14</v>
      </c>
      <c r="E34" s="5">
        <v>50</v>
      </c>
      <c r="F34" s="9">
        <v>77</v>
      </c>
      <c r="G34" s="20">
        <v>14</v>
      </c>
      <c r="H34" s="6"/>
      <c r="I34" s="7">
        <v>14</v>
      </c>
      <c r="J34" s="7"/>
      <c r="K34" s="7">
        <f t="shared" si="10"/>
        <v>2156</v>
      </c>
      <c r="L34" s="7">
        <f t="shared" si="11"/>
        <v>2156</v>
      </c>
      <c r="M34" s="51"/>
    </row>
    <row r="35" spans="1:13" ht="15.75" x14ac:dyDescent="0.25">
      <c r="A35" s="49"/>
      <c r="B35" s="43"/>
      <c r="C35" s="3" t="s">
        <v>30</v>
      </c>
      <c r="D35" s="4" t="s">
        <v>15</v>
      </c>
      <c r="E35" s="8">
        <v>69</v>
      </c>
      <c r="F35" s="15">
        <v>115</v>
      </c>
      <c r="G35" s="20">
        <v>14</v>
      </c>
      <c r="H35" s="6"/>
      <c r="I35" s="7">
        <v>14</v>
      </c>
      <c r="J35" s="7"/>
      <c r="K35" s="7">
        <f t="shared" si="10"/>
        <v>3220</v>
      </c>
      <c r="L35" s="7">
        <f t="shared" si="11"/>
        <v>3220</v>
      </c>
      <c r="M35" s="51"/>
    </row>
    <row r="36" spans="1:13" ht="15.75" x14ac:dyDescent="0.25">
      <c r="A36" s="49"/>
      <c r="B36" s="43"/>
      <c r="C36" s="3" t="s">
        <v>30</v>
      </c>
      <c r="D36" s="4" t="s">
        <v>16</v>
      </c>
      <c r="E36" s="8">
        <v>1</v>
      </c>
      <c r="F36" s="9"/>
      <c r="G36" s="9"/>
      <c r="H36" s="7">
        <v>27</v>
      </c>
      <c r="I36" s="7"/>
      <c r="J36" s="7">
        <f t="shared" ref="J36:J37" si="12">E36*H36</f>
        <v>27</v>
      </c>
      <c r="K36" s="7"/>
      <c r="L36" s="7">
        <f t="shared" ref="L36:L37" si="13">J36</f>
        <v>27</v>
      </c>
      <c r="M36" s="51"/>
    </row>
    <row r="37" spans="1:13" ht="15.75" x14ac:dyDescent="0.25">
      <c r="A37" s="49"/>
      <c r="B37" s="43"/>
      <c r="C37" s="3" t="s">
        <v>26</v>
      </c>
      <c r="D37" s="4" t="s">
        <v>12</v>
      </c>
      <c r="E37" s="8">
        <v>2</v>
      </c>
      <c r="F37" s="9"/>
      <c r="G37" s="9"/>
      <c r="H37" s="7">
        <v>27</v>
      </c>
      <c r="I37" s="7"/>
      <c r="J37" s="7">
        <f t="shared" si="12"/>
        <v>54</v>
      </c>
      <c r="K37" s="7"/>
      <c r="L37" s="7">
        <f t="shared" si="13"/>
        <v>54</v>
      </c>
      <c r="M37" s="51"/>
    </row>
    <row r="38" spans="1:13" ht="15.75" x14ac:dyDescent="0.25">
      <c r="A38" s="49"/>
      <c r="B38" s="43"/>
      <c r="C38" s="3" t="s">
        <v>26</v>
      </c>
      <c r="D38" s="4" t="s">
        <v>19</v>
      </c>
      <c r="E38" s="8">
        <v>9</v>
      </c>
      <c r="F38" s="9">
        <v>14</v>
      </c>
      <c r="G38" s="20">
        <v>14</v>
      </c>
      <c r="H38" s="6"/>
      <c r="I38" s="7">
        <v>14</v>
      </c>
      <c r="J38" s="7"/>
      <c r="K38" s="7">
        <f t="shared" ref="K38:K40" si="14">F38*(G38+I38)</f>
        <v>392</v>
      </c>
      <c r="L38" s="7">
        <f t="shared" ref="L38:L40" si="15">K38</f>
        <v>392</v>
      </c>
      <c r="M38" s="51"/>
    </row>
    <row r="39" spans="1:13" ht="15.75" x14ac:dyDescent="0.25">
      <c r="A39" s="49"/>
      <c r="B39" s="43"/>
      <c r="C39" s="3" t="s">
        <v>26</v>
      </c>
      <c r="D39" s="4" t="s">
        <v>14</v>
      </c>
      <c r="E39" s="8">
        <v>94</v>
      </c>
      <c r="F39" s="9">
        <v>145</v>
      </c>
      <c r="G39" s="20">
        <v>14</v>
      </c>
      <c r="H39" s="6"/>
      <c r="I39" s="7">
        <v>14</v>
      </c>
      <c r="J39" s="7"/>
      <c r="K39" s="7">
        <f t="shared" si="14"/>
        <v>4060</v>
      </c>
      <c r="L39" s="7">
        <f t="shared" si="15"/>
        <v>4060</v>
      </c>
      <c r="M39" s="51"/>
    </row>
    <row r="40" spans="1:13" ht="15.75" x14ac:dyDescent="0.25">
      <c r="A40" s="49"/>
      <c r="B40" s="43"/>
      <c r="C40" s="3" t="s">
        <v>26</v>
      </c>
      <c r="D40" s="4" t="s">
        <v>15</v>
      </c>
      <c r="E40" s="8">
        <v>99</v>
      </c>
      <c r="F40" s="15">
        <v>165</v>
      </c>
      <c r="G40" s="20">
        <v>14</v>
      </c>
      <c r="H40" s="6"/>
      <c r="I40" s="7">
        <v>14</v>
      </c>
      <c r="J40" s="7"/>
      <c r="K40" s="7">
        <f t="shared" si="14"/>
        <v>4620</v>
      </c>
      <c r="L40" s="7">
        <f t="shared" si="15"/>
        <v>4620</v>
      </c>
      <c r="M40" s="51"/>
    </row>
    <row r="41" spans="1:13" ht="15.75" x14ac:dyDescent="0.25">
      <c r="A41" s="49"/>
      <c r="B41" s="43"/>
      <c r="C41" s="3" t="s">
        <v>26</v>
      </c>
      <c r="D41" s="4" t="s">
        <v>16</v>
      </c>
      <c r="E41" s="8">
        <v>1</v>
      </c>
      <c r="F41" s="9"/>
      <c r="G41" s="9"/>
      <c r="H41" s="7">
        <v>27</v>
      </c>
      <c r="I41" s="7"/>
      <c r="J41" s="7">
        <f t="shared" ref="J41:J42" si="16">E41*H41</f>
        <v>27</v>
      </c>
      <c r="K41" s="7"/>
      <c r="L41" s="7">
        <f t="shared" ref="L41:L42" si="17">J41</f>
        <v>27</v>
      </c>
      <c r="M41" s="51"/>
    </row>
    <row r="42" spans="1:13" ht="15.75" x14ac:dyDescent="0.25">
      <c r="A42" s="49"/>
      <c r="B42" s="43"/>
      <c r="C42" s="3" t="s">
        <v>23</v>
      </c>
      <c r="D42" s="4" t="s">
        <v>11</v>
      </c>
      <c r="E42" s="8">
        <v>1</v>
      </c>
      <c r="F42" s="9"/>
      <c r="G42" s="9"/>
      <c r="H42" s="7">
        <v>27</v>
      </c>
      <c r="I42" s="7"/>
      <c r="J42" s="7">
        <f t="shared" si="16"/>
        <v>27</v>
      </c>
      <c r="K42" s="7"/>
      <c r="L42" s="7">
        <f t="shared" si="17"/>
        <v>27</v>
      </c>
      <c r="M42" s="51"/>
    </row>
    <row r="43" spans="1:13" ht="15.75" x14ac:dyDescent="0.25">
      <c r="A43" s="49"/>
      <c r="B43" s="43"/>
      <c r="C43" s="3" t="s">
        <v>23</v>
      </c>
      <c r="D43" s="4" t="s">
        <v>19</v>
      </c>
      <c r="E43" s="8">
        <v>3</v>
      </c>
      <c r="F43" s="9">
        <v>5</v>
      </c>
      <c r="G43" s="20"/>
      <c r="H43" s="6"/>
      <c r="I43" s="7">
        <v>14</v>
      </c>
      <c r="J43" s="7"/>
      <c r="K43" s="7">
        <f t="shared" ref="K43:K45" si="18">F43*(G43+I43)</f>
        <v>70</v>
      </c>
      <c r="L43" s="7">
        <f t="shared" ref="L43:L45" si="19">K43</f>
        <v>70</v>
      </c>
      <c r="M43" s="51"/>
    </row>
    <row r="44" spans="1:13" ht="15.75" x14ac:dyDescent="0.25">
      <c r="A44" s="49"/>
      <c r="B44" s="43"/>
      <c r="C44" s="3" t="s">
        <v>23</v>
      </c>
      <c r="D44" s="4" t="s">
        <v>14</v>
      </c>
      <c r="E44" s="8">
        <v>3</v>
      </c>
      <c r="F44" s="9">
        <v>5</v>
      </c>
      <c r="G44" s="20"/>
      <c r="H44" s="6"/>
      <c r="I44" s="7">
        <v>14</v>
      </c>
      <c r="J44" s="7"/>
      <c r="K44" s="7">
        <f t="shared" si="18"/>
        <v>70</v>
      </c>
      <c r="L44" s="7">
        <f t="shared" si="19"/>
        <v>70</v>
      </c>
      <c r="M44" s="51"/>
    </row>
    <row r="45" spans="1:13" ht="15.75" x14ac:dyDescent="0.25">
      <c r="A45" s="49"/>
      <c r="B45" s="43"/>
      <c r="C45" s="3" t="s">
        <v>23</v>
      </c>
      <c r="D45" s="4" t="s">
        <v>15</v>
      </c>
      <c r="E45" s="8">
        <v>10</v>
      </c>
      <c r="F45" s="15">
        <v>18</v>
      </c>
      <c r="G45" s="20"/>
      <c r="H45" s="6"/>
      <c r="I45" s="7">
        <v>14</v>
      </c>
      <c r="J45" s="7"/>
      <c r="K45" s="7">
        <f t="shared" si="18"/>
        <v>252</v>
      </c>
      <c r="L45" s="7">
        <f t="shared" si="19"/>
        <v>252</v>
      </c>
      <c r="M45" s="51"/>
    </row>
    <row r="46" spans="1:13" ht="15.75" x14ac:dyDescent="0.25">
      <c r="A46" s="49"/>
      <c r="B46" s="43"/>
      <c r="C46" s="3" t="s">
        <v>20</v>
      </c>
      <c r="D46" s="4" t="s">
        <v>11</v>
      </c>
      <c r="E46" s="8">
        <v>2</v>
      </c>
      <c r="F46" s="9"/>
      <c r="G46" s="9"/>
      <c r="H46" s="7">
        <v>27</v>
      </c>
      <c r="I46" s="7"/>
      <c r="J46" s="7">
        <f t="shared" ref="J46:J47" si="20">E46*H46</f>
        <v>54</v>
      </c>
      <c r="K46" s="7"/>
      <c r="L46" s="7">
        <f t="shared" ref="L46:L47" si="21">J46</f>
        <v>54</v>
      </c>
      <c r="M46" s="51"/>
    </row>
    <row r="47" spans="1:13" ht="15.75" x14ac:dyDescent="0.25">
      <c r="A47" s="49"/>
      <c r="B47" s="43"/>
      <c r="C47" s="3" t="s">
        <v>20</v>
      </c>
      <c r="D47" s="4" t="s">
        <v>12</v>
      </c>
      <c r="E47" s="8">
        <v>2</v>
      </c>
      <c r="F47" s="9"/>
      <c r="G47" s="9"/>
      <c r="H47" s="7">
        <v>27</v>
      </c>
      <c r="I47" s="7"/>
      <c r="J47" s="7">
        <f t="shared" si="20"/>
        <v>54</v>
      </c>
      <c r="K47" s="7"/>
      <c r="L47" s="7">
        <f t="shared" si="21"/>
        <v>54</v>
      </c>
      <c r="M47" s="51"/>
    </row>
    <row r="48" spans="1:13" ht="15.75" x14ac:dyDescent="0.25">
      <c r="A48" s="49"/>
      <c r="B48" s="43"/>
      <c r="C48" s="3" t="s">
        <v>20</v>
      </c>
      <c r="D48" s="4" t="s">
        <v>19</v>
      </c>
      <c r="E48" s="8">
        <v>12</v>
      </c>
      <c r="F48" s="9">
        <v>20</v>
      </c>
      <c r="G48" s="9"/>
      <c r="H48" s="6"/>
      <c r="I48" s="7">
        <v>14</v>
      </c>
      <c r="J48" s="7"/>
      <c r="K48" s="7">
        <f t="shared" ref="K48:K50" si="22">F48*I48</f>
        <v>280</v>
      </c>
      <c r="L48" s="7">
        <f t="shared" ref="L48:L50" si="23">K48</f>
        <v>280</v>
      </c>
      <c r="M48" s="51"/>
    </row>
    <row r="49" spans="1:13" ht="15.75" x14ac:dyDescent="0.25">
      <c r="A49" s="49"/>
      <c r="B49" s="43"/>
      <c r="C49" s="3" t="s">
        <v>20</v>
      </c>
      <c r="D49" s="4" t="s">
        <v>14</v>
      </c>
      <c r="E49" s="8">
        <v>10</v>
      </c>
      <c r="F49" s="9">
        <v>17</v>
      </c>
      <c r="G49" s="9"/>
      <c r="H49" s="6"/>
      <c r="I49" s="7">
        <v>14</v>
      </c>
      <c r="J49" s="7"/>
      <c r="K49" s="7">
        <f t="shared" si="22"/>
        <v>238</v>
      </c>
      <c r="L49" s="7">
        <f t="shared" si="23"/>
        <v>238</v>
      </c>
      <c r="M49" s="51"/>
    </row>
    <row r="50" spans="1:13" ht="15.75" x14ac:dyDescent="0.25">
      <c r="A50" s="49"/>
      <c r="B50" s="43"/>
      <c r="C50" s="3" t="s">
        <v>20</v>
      </c>
      <c r="D50" s="4" t="s">
        <v>15</v>
      </c>
      <c r="E50" s="8">
        <v>15</v>
      </c>
      <c r="F50" s="15">
        <v>27</v>
      </c>
      <c r="G50" s="15"/>
      <c r="H50" s="6"/>
      <c r="I50" s="7">
        <v>14</v>
      </c>
      <c r="J50" s="7"/>
      <c r="K50" s="7">
        <f t="shared" si="22"/>
        <v>378</v>
      </c>
      <c r="L50" s="7">
        <f t="shared" si="23"/>
        <v>378</v>
      </c>
      <c r="M50" s="51"/>
    </row>
    <row r="51" spans="1:13" ht="15.75" x14ac:dyDescent="0.25">
      <c r="A51" s="49"/>
      <c r="B51" s="43"/>
      <c r="C51" s="3" t="s">
        <v>20</v>
      </c>
      <c r="D51" s="4" t="s">
        <v>16</v>
      </c>
      <c r="E51" s="8">
        <v>5</v>
      </c>
      <c r="F51" s="15"/>
      <c r="G51" s="15"/>
      <c r="H51" s="7">
        <v>27</v>
      </c>
      <c r="I51" s="6"/>
      <c r="J51" s="7">
        <f>E51*H51</f>
        <v>135</v>
      </c>
      <c r="K51" s="7"/>
      <c r="L51" s="7">
        <f>J51</f>
        <v>135</v>
      </c>
      <c r="M51" s="51"/>
    </row>
    <row r="52" spans="1:13" ht="16.5" customHeight="1" x14ac:dyDescent="0.25">
      <c r="A52" s="49"/>
      <c r="B52" s="44"/>
      <c r="C52" s="10"/>
      <c r="D52" s="11" t="s">
        <v>17</v>
      </c>
      <c r="E52" s="12">
        <v>408</v>
      </c>
      <c r="F52" s="12">
        <v>625</v>
      </c>
      <c r="G52" s="12"/>
      <c r="H52" s="13"/>
      <c r="I52" s="13"/>
      <c r="J52" s="14"/>
      <c r="K52" s="14"/>
      <c r="L52" s="14">
        <f>SUM(L32:L51)</f>
        <v>16833</v>
      </c>
      <c r="M52" s="51"/>
    </row>
    <row r="53" spans="1:13" ht="15.75" x14ac:dyDescent="0.25">
      <c r="A53" s="49"/>
      <c r="B53" s="43" t="s">
        <v>32</v>
      </c>
      <c r="C53" s="3" t="s">
        <v>26</v>
      </c>
      <c r="D53" s="4" t="s">
        <v>12</v>
      </c>
      <c r="E53" s="8">
        <v>10</v>
      </c>
      <c r="F53" s="9"/>
      <c r="G53" s="9"/>
      <c r="H53" s="7">
        <v>27</v>
      </c>
      <c r="I53" s="7"/>
      <c r="J53" s="7">
        <f>E53*H53</f>
        <v>270</v>
      </c>
      <c r="K53" s="7"/>
      <c r="L53" s="7">
        <f>J53</f>
        <v>270</v>
      </c>
      <c r="M53" s="51"/>
    </row>
    <row r="54" spans="1:13" ht="15.75" x14ac:dyDescent="0.25">
      <c r="A54" s="49"/>
      <c r="B54" s="43"/>
      <c r="C54" s="3" t="s">
        <v>26</v>
      </c>
      <c r="D54" s="4" t="s">
        <v>19</v>
      </c>
      <c r="E54" s="8">
        <v>24</v>
      </c>
      <c r="F54" s="9">
        <v>37</v>
      </c>
      <c r="G54" s="20">
        <v>14</v>
      </c>
      <c r="H54" s="6"/>
      <c r="I54" s="7">
        <v>14</v>
      </c>
      <c r="J54" s="7"/>
      <c r="K54" s="7">
        <f t="shared" ref="K54:K57" si="24">F54*(G54+I54)</f>
        <v>1036</v>
      </c>
      <c r="L54" s="7">
        <f t="shared" ref="L54:L57" si="25">K54</f>
        <v>1036</v>
      </c>
      <c r="M54" s="51"/>
    </row>
    <row r="55" spans="1:13" ht="15.75" x14ac:dyDescent="0.25">
      <c r="A55" s="49"/>
      <c r="B55" s="43"/>
      <c r="C55" s="3" t="s">
        <v>26</v>
      </c>
      <c r="D55" s="4" t="s">
        <v>13</v>
      </c>
      <c r="E55" s="8">
        <v>1</v>
      </c>
      <c r="F55" s="9">
        <v>2</v>
      </c>
      <c r="G55" s="20">
        <v>14</v>
      </c>
      <c r="H55" s="6"/>
      <c r="I55" s="7">
        <v>14</v>
      </c>
      <c r="J55" s="7"/>
      <c r="K55" s="7">
        <f t="shared" si="24"/>
        <v>56</v>
      </c>
      <c r="L55" s="7">
        <f t="shared" si="25"/>
        <v>56</v>
      </c>
      <c r="M55" s="51"/>
    </row>
    <row r="56" spans="1:13" ht="15.75" x14ac:dyDescent="0.25">
      <c r="A56" s="49"/>
      <c r="B56" s="43"/>
      <c r="C56" s="3" t="s">
        <v>26</v>
      </c>
      <c r="D56" s="4" t="s">
        <v>14</v>
      </c>
      <c r="E56" s="8">
        <v>36</v>
      </c>
      <c r="F56" s="9">
        <v>55</v>
      </c>
      <c r="G56" s="20">
        <v>14</v>
      </c>
      <c r="H56" s="6"/>
      <c r="I56" s="7">
        <v>14</v>
      </c>
      <c r="J56" s="7"/>
      <c r="K56" s="7">
        <f t="shared" si="24"/>
        <v>1540</v>
      </c>
      <c r="L56" s="7">
        <f t="shared" si="25"/>
        <v>1540</v>
      </c>
      <c r="M56" s="51"/>
    </row>
    <row r="57" spans="1:13" ht="15.75" x14ac:dyDescent="0.25">
      <c r="A57" s="49"/>
      <c r="B57" s="43"/>
      <c r="C57" s="3" t="s">
        <v>26</v>
      </c>
      <c r="D57" s="4" t="s">
        <v>15</v>
      </c>
      <c r="E57" s="8">
        <v>49</v>
      </c>
      <c r="F57" s="15">
        <v>82</v>
      </c>
      <c r="G57" s="20">
        <v>14</v>
      </c>
      <c r="H57" s="6"/>
      <c r="I57" s="7">
        <v>14</v>
      </c>
      <c r="J57" s="7"/>
      <c r="K57" s="7">
        <f t="shared" si="24"/>
        <v>2296</v>
      </c>
      <c r="L57" s="7">
        <f t="shared" si="25"/>
        <v>2296</v>
      </c>
      <c r="M57" s="51"/>
    </row>
    <row r="58" spans="1:13" ht="15.75" x14ac:dyDescent="0.25">
      <c r="A58" s="49"/>
      <c r="B58" s="43"/>
      <c r="C58" s="3" t="s">
        <v>26</v>
      </c>
      <c r="D58" s="4" t="s">
        <v>16</v>
      </c>
      <c r="E58" s="8">
        <v>1</v>
      </c>
      <c r="F58" s="9"/>
      <c r="G58" s="9"/>
      <c r="H58" s="7">
        <v>27</v>
      </c>
      <c r="I58" s="7"/>
      <c r="J58" s="7">
        <f>E58*H58</f>
        <v>27</v>
      </c>
      <c r="K58" s="7"/>
      <c r="L58" s="7">
        <f>J58</f>
        <v>27</v>
      </c>
      <c r="M58" s="51"/>
    </row>
    <row r="59" spans="1:13" ht="15.75" x14ac:dyDescent="0.25">
      <c r="A59" s="49"/>
      <c r="B59" s="43"/>
      <c r="C59" s="3" t="s">
        <v>18</v>
      </c>
      <c r="D59" s="4" t="s">
        <v>15</v>
      </c>
      <c r="E59" s="8">
        <v>1</v>
      </c>
      <c r="F59" s="15">
        <v>2</v>
      </c>
      <c r="G59" s="15"/>
      <c r="H59" s="6"/>
      <c r="I59" s="7">
        <v>14</v>
      </c>
      <c r="J59" s="7"/>
      <c r="K59" s="7">
        <f t="shared" ref="K59:K61" si="26">F59*I59</f>
        <v>28</v>
      </c>
      <c r="L59" s="7">
        <f t="shared" ref="L59:L61" si="27">K59</f>
        <v>28</v>
      </c>
      <c r="M59" s="51"/>
    </row>
    <row r="60" spans="1:13" ht="15.75" x14ac:dyDescent="0.25">
      <c r="A60" s="49"/>
      <c r="B60" s="43"/>
      <c r="C60" s="3" t="s">
        <v>20</v>
      </c>
      <c r="D60" s="4" t="s">
        <v>19</v>
      </c>
      <c r="E60" s="8">
        <v>2</v>
      </c>
      <c r="F60" s="9">
        <v>3</v>
      </c>
      <c r="G60" s="9"/>
      <c r="H60" s="6"/>
      <c r="I60" s="7">
        <v>14</v>
      </c>
      <c r="J60" s="7"/>
      <c r="K60" s="7">
        <f t="shared" si="26"/>
        <v>42</v>
      </c>
      <c r="L60" s="7">
        <f t="shared" si="27"/>
        <v>42</v>
      </c>
      <c r="M60" s="51"/>
    </row>
    <row r="61" spans="1:13" ht="15.75" x14ac:dyDescent="0.25">
      <c r="A61" s="49"/>
      <c r="B61" s="43"/>
      <c r="C61" s="3" t="s">
        <v>20</v>
      </c>
      <c r="D61" s="4" t="s">
        <v>15</v>
      </c>
      <c r="E61" s="8">
        <v>5</v>
      </c>
      <c r="F61" s="15">
        <v>9</v>
      </c>
      <c r="G61" s="15"/>
      <c r="H61" s="6"/>
      <c r="I61" s="7">
        <v>14</v>
      </c>
      <c r="J61" s="7"/>
      <c r="K61" s="7">
        <f t="shared" si="26"/>
        <v>126</v>
      </c>
      <c r="L61" s="7">
        <f t="shared" si="27"/>
        <v>126</v>
      </c>
      <c r="M61" s="51"/>
    </row>
    <row r="62" spans="1:13" ht="15.75" x14ac:dyDescent="0.25">
      <c r="A62" s="49"/>
      <c r="B62" s="44"/>
      <c r="C62" s="10"/>
      <c r="D62" s="11" t="s">
        <v>17</v>
      </c>
      <c r="E62" s="12">
        <v>129</v>
      </c>
      <c r="F62" s="12">
        <v>190</v>
      </c>
      <c r="G62" s="12"/>
      <c r="H62" s="13"/>
      <c r="I62" s="13"/>
      <c r="J62" s="14"/>
      <c r="K62" s="14"/>
      <c r="L62" s="14">
        <f>SUM(L53:L61)</f>
        <v>5421</v>
      </c>
      <c r="M62" s="51"/>
    </row>
    <row r="63" spans="1:13" ht="15.75" x14ac:dyDescent="0.25">
      <c r="A63" s="49"/>
      <c r="B63" s="43" t="s">
        <v>35</v>
      </c>
      <c r="C63" s="3" t="s">
        <v>26</v>
      </c>
      <c r="D63" s="4" t="s">
        <v>12</v>
      </c>
      <c r="E63" s="8">
        <v>3</v>
      </c>
      <c r="F63" s="9"/>
      <c r="G63" s="9"/>
      <c r="H63" s="7">
        <v>27</v>
      </c>
      <c r="I63" s="7"/>
      <c r="J63" s="7">
        <f>E63*H63</f>
        <v>81</v>
      </c>
      <c r="K63" s="7"/>
      <c r="L63" s="7">
        <f>J63</f>
        <v>81</v>
      </c>
      <c r="M63" s="51"/>
    </row>
    <row r="64" spans="1:13" ht="15.75" x14ac:dyDescent="0.25">
      <c r="A64" s="49"/>
      <c r="B64" s="43"/>
      <c r="C64" s="3" t="s">
        <v>26</v>
      </c>
      <c r="D64" s="4" t="s">
        <v>19</v>
      </c>
      <c r="E64" s="8">
        <v>1</v>
      </c>
      <c r="F64" s="9">
        <v>2</v>
      </c>
      <c r="G64" s="20">
        <v>14</v>
      </c>
      <c r="H64" s="6"/>
      <c r="I64" s="7">
        <v>14</v>
      </c>
      <c r="J64" s="7"/>
      <c r="K64" s="7">
        <f t="shared" ref="K64:K66" si="28">F64*(G64+I64)</f>
        <v>56</v>
      </c>
      <c r="L64" s="7">
        <f t="shared" ref="L64:L69" si="29">K64</f>
        <v>56</v>
      </c>
      <c r="M64" s="51"/>
    </row>
    <row r="65" spans="1:13" ht="15.75" x14ac:dyDescent="0.25">
      <c r="A65" s="49"/>
      <c r="B65" s="43"/>
      <c r="C65" s="3" t="s">
        <v>26</v>
      </c>
      <c r="D65" s="4" t="s">
        <v>14</v>
      </c>
      <c r="E65" s="5">
        <v>160</v>
      </c>
      <c r="F65" s="9">
        <v>246</v>
      </c>
      <c r="G65" s="20">
        <v>14</v>
      </c>
      <c r="H65" s="6"/>
      <c r="I65" s="7">
        <v>14</v>
      </c>
      <c r="J65" s="7"/>
      <c r="K65" s="7">
        <f t="shared" si="28"/>
        <v>6888</v>
      </c>
      <c r="L65" s="7">
        <f t="shared" si="29"/>
        <v>6888</v>
      </c>
      <c r="M65" s="51"/>
    </row>
    <row r="66" spans="1:13" ht="15.75" x14ac:dyDescent="0.25">
      <c r="A66" s="49"/>
      <c r="B66" s="43"/>
      <c r="C66" s="3" t="s">
        <v>26</v>
      </c>
      <c r="D66" s="4" t="s">
        <v>15</v>
      </c>
      <c r="E66" s="8">
        <v>80</v>
      </c>
      <c r="F66" s="15">
        <v>133</v>
      </c>
      <c r="G66" s="20">
        <v>14</v>
      </c>
      <c r="H66" s="6"/>
      <c r="I66" s="7">
        <v>14</v>
      </c>
      <c r="J66" s="7"/>
      <c r="K66" s="7">
        <f t="shared" si="28"/>
        <v>3724</v>
      </c>
      <c r="L66" s="7">
        <f t="shared" si="29"/>
        <v>3724</v>
      </c>
      <c r="M66" s="51"/>
    </row>
    <row r="67" spans="1:13" ht="15.75" x14ac:dyDescent="0.25">
      <c r="A67" s="49"/>
      <c r="B67" s="43"/>
      <c r="C67" s="3" t="s">
        <v>25</v>
      </c>
      <c r="D67" s="4" t="s">
        <v>15</v>
      </c>
      <c r="E67" s="8">
        <v>13</v>
      </c>
      <c r="F67" s="15">
        <v>24</v>
      </c>
      <c r="G67" s="15"/>
      <c r="H67" s="6"/>
      <c r="I67" s="7">
        <v>14</v>
      </c>
      <c r="J67" s="7"/>
      <c r="K67" s="7">
        <f t="shared" ref="K67:K69" si="30">F67*I67</f>
        <v>336</v>
      </c>
      <c r="L67" s="7">
        <f t="shared" si="29"/>
        <v>336</v>
      </c>
      <c r="M67" s="51"/>
    </row>
    <row r="68" spans="1:13" ht="15.75" x14ac:dyDescent="0.25">
      <c r="A68" s="49"/>
      <c r="B68" s="43"/>
      <c r="C68" s="3" t="s">
        <v>18</v>
      </c>
      <c r="D68" s="4" t="s">
        <v>14</v>
      </c>
      <c r="E68" s="8">
        <v>30</v>
      </c>
      <c r="F68" s="9">
        <v>50</v>
      </c>
      <c r="G68" s="9"/>
      <c r="H68" s="6"/>
      <c r="I68" s="7">
        <v>14</v>
      </c>
      <c r="J68" s="7"/>
      <c r="K68" s="7">
        <f t="shared" si="30"/>
        <v>700</v>
      </c>
      <c r="L68" s="7">
        <f t="shared" si="29"/>
        <v>700</v>
      </c>
      <c r="M68" s="51"/>
    </row>
    <row r="69" spans="1:13" ht="15.75" x14ac:dyDescent="0.25">
      <c r="A69" s="49"/>
      <c r="B69" s="43"/>
      <c r="C69" s="3" t="s">
        <v>18</v>
      </c>
      <c r="D69" s="4" t="s">
        <v>15</v>
      </c>
      <c r="E69" s="8">
        <v>9</v>
      </c>
      <c r="F69" s="15">
        <v>16</v>
      </c>
      <c r="G69" s="15"/>
      <c r="H69" s="6"/>
      <c r="I69" s="7">
        <v>14</v>
      </c>
      <c r="J69" s="7"/>
      <c r="K69" s="7">
        <f t="shared" si="30"/>
        <v>224</v>
      </c>
      <c r="L69" s="7">
        <f t="shared" si="29"/>
        <v>224</v>
      </c>
      <c r="M69" s="51"/>
    </row>
    <row r="70" spans="1:13" ht="15.75" x14ac:dyDescent="0.25">
      <c r="A70" s="49"/>
      <c r="B70" s="44"/>
      <c r="C70" s="10"/>
      <c r="D70" s="11" t="s">
        <v>17</v>
      </c>
      <c r="E70" s="12">
        <v>296</v>
      </c>
      <c r="F70" s="12">
        <v>471</v>
      </c>
      <c r="G70" s="12"/>
      <c r="H70" s="13"/>
      <c r="I70" s="13"/>
      <c r="J70" s="14"/>
      <c r="K70" s="14"/>
      <c r="L70" s="14">
        <f>SUM(L63:L69)</f>
        <v>12009</v>
      </c>
      <c r="M70" s="51"/>
    </row>
    <row r="71" spans="1:13" ht="15.75" x14ac:dyDescent="0.25">
      <c r="A71" s="49"/>
      <c r="B71" s="43" t="s">
        <v>36</v>
      </c>
      <c r="C71" s="3" t="s">
        <v>26</v>
      </c>
      <c r="D71" s="4" t="s">
        <v>14</v>
      </c>
      <c r="E71" s="8">
        <v>60</v>
      </c>
      <c r="F71" s="9">
        <v>92</v>
      </c>
      <c r="G71" s="20">
        <v>14</v>
      </c>
      <c r="H71" s="6"/>
      <c r="I71" s="7">
        <v>14</v>
      </c>
      <c r="J71" s="7"/>
      <c r="K71" s="7">
        <f t="shared" ref="K71:K72" si="31">F71*(G71+I71)</f>
        <v>2576</v>
      </c>
      <c r="L71" s="7">
        <f t="shared" ref="L71:L72" si="32">K71</f>
        <v>2576</v>
      </c>
      <c r="M71" s="51"/>
    </row>
    <row r="72" spans="1:13" ht="15.75" x14ac:dyDescent="0.25">
      <c r="A72" s="49"/>
      <c r="B72" s="43"/>
      <c r="C72" s="3" t="s">
        <v>26</v>
      </c>
      <c r="D72" s="4" t="s">
        <v>15</v>
      </c>
      <c r="E72" s="8">
        <v>23</v>
      </c>
      <c r="F72" s="15">
        <v>38</v>
      </c>
      <c r="G72" s="20">
        <v>14</v>
      </c>
      <c r="H72" s="6"/>
      <c r="I72" s="7">
        <v>14</v>
      </c>
      <c r="J72" s="7"/>
      <c r="K72" s="7">
        <f t="shared" si="31"/>
        <v>1064</v>
      </c>
      <c r="L72" s="7">
        <f t="shared" si="32"/>
        <v>1064</v>
      </c>
      <c r="M72" s="51"/>
    </row>
    <row r="73" spans="1:13" ht="15.75" x14ac:dyDescent="0.25">
      <c r="A73" s="49"/>
      <c r="B73" s="44"/>
      <c r="C73" s="10"/>
      <c r="D73" s="11" t="s">
        <v>17</v>
      </c>
      <c r="E73" s="12">
        <v>83</v>
      </c>
      <c r="F73" s="12">
        <v>130</v>
      </c>
      <c r="G73" s="12"/>
      <c r="H73" s="13"/>
      <c r="I73" s="13"/>
      <c r="J73" s="14"/>
      <c r="K73" s="14"/>
      <c r="L73" s="14">
        <f>SUM(L71:L72)</f>
        <v>3640</v>
      </c>
      <c r="M73" s="51"/>
    </row>
    <row r="74" spans="1:13" ht="15.75" x14ac:dyDescent="0.25">
      <c r="A74" s="49"/>
      <c r="B74" s="43" t="s">
        <v>37</v>
      </c>
      <c r="C74" s="3" t="s">
        <v>26</v>
      </c>
      <c r="D74" s="4" t="s">
        <v>12</v>
      </c>
      <c r="E74" s="5">
        <v>1</v>
      </c>
      <c r="F74" s="5"/>
      <c r="G74" s="5"/>
      <c r="H74" s="7">
        <v>27</v>
      </c>
      <c r="I74" s="6"/>
      <c r="J74" s="7">
        <f>E74*H74</f>
        <v>27</v>
      </c>
      <c r="K74" s="7"/>
      <c r="L74" s="7">
        <f>J74</f>
        <v>27</v>
      </c>
      <c r="M74" s="51"/>
    </row>
    <row r="75" spans="1:13" ht="15.75" x14ac:dyDescent="0.25">
      <c r="A75" s="49"/>
      <c r="B75" s="43"/>
      <c r="C75" s="3" t="s">
        <v>26</v>
      </c>
      <c r="D75" s="4" t="s">
        <v>19</v>
      </c>
      <c r="E75" s="8">
        <v>1</v>
      </c>
      <c r="F75" s="9">
        <v>2</v>
      </c>
      <c r="G75" s="20">
        <v>14</v>
      </c>
      <c r="H75" s="6"/>
      <c r="I75" s="7">
        <v>14</v>
      </c>
      <c r="J75" s="7"/>
      <c r="K75" s="7">
        <f t="shared" ref="K75:K77" si="33">F75*(G75+I75)</f>
        <v>56</v>
      </c>
      <c r="L75" s="7">
        <f t="shared" ref="L75:L77" si="34">K75</f>
        <v>56</v>
      </c>
      <c r="M75" s="51"/>
    </row>
    <row r="76" spans="1:13" ht="15.75" x14ac:dyDescent="0.25">
      <c r="A76" s="49"/>
      <c r="B76" s="43"/>
      <c r="C76" s="3" t="s">
        <v>26</v>
      </c>
      <c r="D76" s="4" t="s">
        <v>14</v>
      </c>
      <c r="E76" s="8">
        <v>20</v>
      </c>
      <c r="F76" s="9">
        <v>31</v>
      </c>
      <c r="G76" s="20">
        <v>14</v>
      </c>
      <c r="H76" s="6"/>
      <c r="I76" s="7">
        <v>14</v>
      </c>
      <c r="J76" s="7"/>
      <c r="K76" s="7">
        <f t="shared" si="33"/>
        <v>868</v>
      </c>
      <c r="L76" s="7">
        <f t="shared" si="34"/>
        <v>868</v>
      </c>
      <c r="M76" s="51"/>
    </row>
    <row r="77" spans="1:13" ht="15.75" x14ac:dyDescent="0.25">
      <c r="A77" s="49"/>
      <c r="B77" s="43"/>
      <c r="C77" s="3" t="s">
        <v>26</v>
      </c>
      <c r="D77" s="4" t="s">
        <v>15</v>
      </c>
      <c r="E77" s="8">
        <v>10</v>
      </c>
      <c r="F77" s="15">
        <v>17</v>
      </c>
      <c r="G77" s="20">
        <v>14</v>
      </c>
      <c r="H77" s="6"/>
      <c r="I77" s="7">
        <v>14</v>
      </c>
      <c r="J77" s="7"/>
      <c r="K77" s="7">
        <f t="shared" si="33"/>
        <v>476</v>
      </c>
      <c r="L77" s="7">
        <f t="shared" si="34"/>
        <v>476</v>
      </c>
      <c r="M77" s="51"/>
    </row>
    <row r="78" spans="1:13" ht="15.75" x14ac:dyDescent="0.25">
      <c r="A78" s="49"/>
      <c r="B78" s="43"/>
      <c r="C78" s="3" t="s">
        <v>22</v>
      </c>
      <c r="D78" s="4" t="s">
        <v>15</v>
      </c>
      <c r="E78" s="8">
        <v>9</v>
      </c>
      <c r="F78" s="15">
        <v>16</v>
      </c>
      <c r="G78" s="15"/>
      <c r="H78" s="6"/>
      <c r="I78" s="7">
        <v>14</v>
      </c>
      <c r="J78" s="7"/>
      <c r="K78" s="7">
        <f>F78*I78</f>
        <v>224</v>
      </c>
      <c r="L78" s="7">
        <f>K78</f>
        <v>224</v>
      </c>
      <c r="M78" s="51"/>
    </row>
    <row r="79" spans="1:13" ht="15.75" x14ac:dyDescent="0.25">
      <c r="A79" s="49"/>
      <c r="B79" s="44"/>
      <c r="C79" s="10"/>
      <c r="D79" s="11" t="s">
        <v>17</v>
      </c>
      <c r="E79" s="12">
        <v>41</v>
      </c>
      <c r="F79" s="12">
        <v>66</v>
      </c>
      <c r="G79" s="12"/>
      <c r="H79" s="13"/>
      <c r="I79" s="13"/>
      <c r="J79" s="14"/>
      <c r="K79" s="14"/>
      <c r="L79" s="14">
        <f>SUM(L74:L78)</f>
        <v>1651</v>
      </c>
      <c r="M79" s="51"/>
    </row>
    <row r="80" spans="1:13" ht="15.75" x14ac:dyDescent="0.25">
      <c r="A80" s="49"/>
      <c r="B80" s="43" t="s">
        <v>40</v>
      </c>
      <c r="C80" s="3" t="s">
        <v>26</v>
      </c>
      <c r="D80" s="4" t="s">
        <v>14</v>
      </c>
      <c r="E80" s="8">
        <v>90</v>
      </c>
      <c r="F80" s="9">
        <v>138</v>
      </c>
      <c r="G80" s="20">
        <v>14</v>
      </c>
      <c r="H80" s="6"/>
      <c r="I80" s="7">
        <v>14</v>
      </c>
      <c r="J80" s="7"/>
      <c r="K80" s="7">
        <f t="shared" ref="K80:K81" si="35">F80*(G80+I80)</f>
        <v>3864</v>
      </c>
      <c r="L80" s="7">
        <f t="shared" ref="L80:L81" si="36">K80</f>
        <v>3864</v>
      </c>
      <c r="M80" s="51"/>
    </row>
    <row r="81" spans="1:13" ht="15.75" x14ac:dyDescent="0.25">
      <c r="A81" s="49"/>
      <c r="B81" s="43"/>
      <c r="C81" s="3" t="s">
        <v>26</v>
      </c>
      <c r="D81" s="4" t="s">
        <v>15</v>
      </c>
      <c r="E81" s="8">
        <v>43</v>
      </c>
      <c r="F81" s="15">
        <v>72</v>
      </c>
      <c r="G81" s="20">
        <v>14</v>
      </c>
      <c r="H81" s="6"/>
      <c r="I81" s="7">
        <v>14</v>
      </c>
      <c r="J81" s="7"/>
      <c r="K81" s="7">
        <f t="shared" si="35"/>
        <v>2016</v>
      </c>
      <c r="L81" s="7">
        <f t="shared" si="36"/>
        <v>2016</v>
      </c>
      <c r="M81" s="51"/>
    </row>
    <row r="82" spans="1:13" ht="15.75" x14ac:dyDescent="0.25">
      <c r="A82" s="49"/>
      <c r="B82" s="44"/>
      <c r="C82" s="10"/>
      <c r="D82" s="11" t="s">
        <v>17</v>
      </c>
      <c r="E82" s="12">
        <v>133</v>
      </c>
      <c r="F82" s="12">
        <v>210</v>
      </c>
      <c r="G82" s="12"/>
      <c r="H82" s="13"/>
      <c r="I82" s="13"/>
      <c r="J82" s="14"/>
      <c r="K82" s="14"/>
      <c r="L82" s="14">
        <f>SUM(L80:L81)</f>
        <v>5880</v>
      </c>
      <c r="M82" s="51"/>
    </row>
    <row r="83" spans="1:13" ht="15.75" x14ac:dyDescent="0.25">
      <c r="A83" s="49"/>
      <c r="B83" s="43" t="s">
        <v>38</v>
      </c>
      <c r="C83" s="3" t="s">
        <v>24</v>
      </c>
      <c r="D83" s="4" t="s">
        <v>14</v>
      </c>
      <c r="E83" s="8">
        <v>15</v>
      </c>
      <c r="F83" s="9">
        <v>25</v>
      </c>
      <c r="G83" s="9"/>
      <c r="H83" s="6"/>
      <c r="I83" s="7">
        <v>14</v>
      </c>
      <c r="J83" s="7"/>
      <c r="K83" s="7">
        <f t="shared" ref="K83:K90" si="37">F83*I83</f>
        <v>350</v>
      </c>
      <c r="L83" s="7">
        <f t="shared" ref="L83:L90" si="38">K83</f>
        <v>350</v>
      </c>
      <c r="M83" s="51"/>
    </row>
    <row r="84" spans="1:13" ht="15.75" x14ac:dyDescent="0.25">
      <c r="A84" s="49"/>
      <c r="B84" s="43"/>
      <c r="C84" s="3" t="s">
        <v>24</v>
      </c>
      <c r="D84" s="4" t="s">
        <v>15</v>
      </c>
      <c r="E84" s="8">
        <v>6</v>
      </c>
      <c r="F84" s="15">
        <v>11</v>
      </c>
      <c r="G84" s="15"/>
      <c r="H84" s="6"/>
      <c r="I84" s="7">
        <v>14</v>
      </c>
      <c r="J84" s="7"/>
      <c r="K84" s="7">
        <f t="shared" si="37"/>
        <v>154</v>
      </c>
      <c r="L84" s="7">
        <f t="shared" si="38"/>
        <v>154</v>
      </c>
      <c r="M84" s="51"/>
    </row>
    <row r="85" spans="1:13" ht="15.75" x14ac:dyDescent="0.25">
      <c r="A85" s="49"/>
      <c r="B85" s="43"/>
      <c r="C85" s="3" t="s">
        <v>22</v>
      </c>
      <c r="D85" s="4" t="s">
        <v>14</v>
      </c>
      <c r="E85" s="8">
        <v>30</v>
      </c>
      <c r="F85" s="9">
        <v>50</v>
      </c>
      <c r="G85" s="9"/>
      <c r="H85" s="6"/>
      <c r="I85" s="7">
        <v>14</v>
      </c>
      <c r="J85" s="7"/>
      <c r="K85" s="7">
        <f t="shared" si="37"/>
        <v>700</v>
      </c>
      <c r="L85" s="7">
        <f t="shared" si="38"/>
        <v>700</v>
      </c>
      <c r="M85" s="51"/>
    </row>
    <row r="86" spans="1:13" ht="15.75" x14ac:dyDescent="0.25">
      <c r="A86" s="49"/>
      <c r="B86" s="43"/>
      <c r="C86" s="3" t="s">
        <v>22</v>
      </c>
      <c r="D86" s="4" t="s">
        <v>15</v>
      </c>
      <c r="E86" s="8">
        <v>16</v>
      </c>
      <c r="F86" s="15">
        <v>29</v>
      </c>
      <c r="G86" s="15"/>
      <c r="H86" s="6"/>
      <c r="I86" s="7">
        <v>14</v>
      </c>
      <c r="J86" s="7"/>
      <c r="K86" s="7">
        <f t="shared" si="37"/>
        <v>406</v>
      </c>
      <c r="L86" s="7">
        <f t="shared" si="38"/>
        <v>406</v>
      </c>
      <c r="M86" s="51"/>
    </row>
    <row r="87" spans="1:13" ht="15.75" x14ac:dyDescent="0.25">
      <c r="A87" s="49"/>
      <c r="B87" s="43"/>
      <c r="C87" s="3" t="s">
        <v>18</v>
      </c>
      <c r="D87" s="4" t="s">
        <v>14</v>
      </c>
      <c r="E87" s="8">
        <v>18</v>
      </c>
      <c r="F87" s="9">
        <v>30</v>
      </c>
      <c r="G87" s="9"/>
      <c r="H87" s="6"/>
      <c r="I87" s="7">
        <v>14</v>
      </c>
      <c r="J87" s="7"/>
      <c r="K87" s="7">
        <f t="shared" si="37"/>
        <v>420</v>
      </c>
      <c r="L87" s="7">
        <f t="shared" si="38"/>
        <v>420</v>
      </c>
      <c r="M87" s="51"/>
    </row>
    <row r="88" spans="1:13" ht="15.75" x14ac:dyDescent="0.25">
      <c r="A88" s="49"/>
      <c r="B88" s="43"/>
      <c r="C88" s="3" t="s">
        <v>18</v>
      </c>
      <c r="D88" s="4" t="s">
        <v>15</v>
      </c>
      <c r="E88" s="8">
        <v>4</v>
      </c>
      <c r="F88" s="15">
        <v>7</v>
      </c>
      <c r="G88" s="15"/>
      <c r="H88" s="6"/>
      <c r="I88" s="7">
        <v>14</v>
      </c>
      <c r="J88" s="7"/>
      <c r="K88" s="7">
        <f t="shared" si="37"/>
        <v>98</v>
      </c>
      <c r="L88" s="7">
        <f t="shared" si="38"/>
        <v>98</v>
      </c>
      <c r="M88" s="51"/>
    </row>
    <row r="89" spans="1:13" ht="15.75" x14ac:dyDescent="0.25">
      <c r="A89" s="49"/>
      <c r="B89" s="43"/>
      <c r="C89" s="3" t="s">
        <v>20</v>
      </c>
      <c r="D89" s="4" t="s">
        <v>14</v>
      </c>
      <c r="E89" s="8">
        <v>30</v>
      </c>
      <c r="F89" s="9">
        <v>50</v>
      </c>
      <c r="G89" s="9"/>
      <c r="H89" s="6"/>
      <c r="I89" s="7">
        <v>14</v>
      </c>
      <c r="J89" s="7"/>
      <c r="K89" s="7">
        <f t="shared" si="37"/>
        <v>700</v>
      </c>
      <c r="L89" s="7">
        <f t="shared" si="38"/>
        <v>700</v>
      </c>
      <c r="M89" s="51"/>
    </row>
    <row r="90" spans="1:13" ht="15.75" x14ac:dyDescent="0.25">
      <c r="A90" s="49"/>
      <c r="B90" s="43"/>
      <c r="C90" s="3" t="s">
        <v>20</v>
      </c>
      <c r="D90" s="4" t="s">
        <v>15</v>
      </c>
      <c r="E90" s="8">
        <v>16</v>
      </c>
      <c r="F90" s="15">
        <v>29</v>
      </c>
      <c r="G90" s="15"/>
      <c r="H90" s="6"/>
      <c r="I90" s="7">
        <v>14</v>
      </c>
      <c r="J90" s="7"/>
      <c r="K90" s="7">
        <f t="shared" si="37"/>
        <v>406</v>
      </c>
      <c r="L90" s="7">
        <f t="shared" si="38"/>
        <v>406</v>
      </c>
      <c r="M90" s="51"/>
    </row>
    <row r="91" spans="1:13" ht="15.75" x14ac:dyDescent="0.25">
      <c r="A91" s="49"/>
      <c r="B91" s="43"/>
      <c r="C91" s="3" t="s">
        <v>23</v>
      </c>
      <c r="D91" s="4" t="s">
        <v>11</v>
      </c>
      <c r="E91" s="8">
        <v>4</v>
      </c>
      <c r="F91" s="9"/>
      <c r="G91" s="9"/>
      <c r="H91" s="7">
        <v>27</v>
      </c>
      <c r="I91" s="7"/>
      <c r="J91" s="7">
        <f t="shared" ref="J91:J92" si="39">E91*H91</f>
        <v>108</v>
      </c>
      <c r="K91" s="7"/>
      <c r="L91" s="7">
        <f t="shared" ref="L91:L92" si="40">J91</f>
        <v>108</v>
      </c>
      <c r="M91" s="51"/>
    </row>
    <row r="92" spans="1:13" ht="15.75" x14ac:dyDescent="0.25">
      <c r="A92" s="49"/>
      <c r="B92" s="43"/>
      <c r="C92" s="3" t="s">
        <v>23</v>
      </c>
      <c r="D92" s="4" t="s">
        <v>12</v>
      </c>
      <c r="E92" s="8">
        <v>16</v>
      </c>
      <c r="F92" s="9"/>
      <c r="G92" s="9"/>
      <c r="H92" s="7">
        <v>27</v>
      </c>
      <c r="I92" s="7"/>
      <c r="J92" s="7">
        <f t="shared" si="39"/>
        <v>432</v>
      </c>
      <c r="K92" s="7"/>
      <c r="L92" s="7">
        <f t="shared" si="40"/>
        <v>432</v>
      </c>
      <c r="M92" s="51"/>
    </row>
    <row r="93" spans="1:13" ht="15.75" x14ac:dyDescent="0.25">
      <c r="A93" s="49"/>
      <c r="B93" s="43"/>
      <c r="C93" s="3" t="s">
        <v>23</v>
      </c>
      <c r="D93" s="4" t="s">
        <v>19</v>
      </c>
      <c r="E93" s="8">
        <v>6</v>
      </c>
      <c r="F93" s="9">
        <v>10</v>
      </c>
      <c r="G93" s="20"/>
      <c r="H93" s="6"/>
      <c r="I93" s="7">
        <v>14</v>
      </c>
      <c r="J93" s="7"/>
      <c r="K93" s="7">
        <f t="shared" ref="K93:K96" si="41">F93*(G93+I93)</f>
        <v>140</v>
      </c>
      <c r="L93" s="7">
        <f t="shared" ref="L93:L96" si="42">K93</f>
        <v>140</v>
      </c>
      <c r="M93" s="51"/>
    </row>
    <row r="94" spans="1:13" ht="15.75" x14ac:dyDescent="0.25">
      <c r="A94" s="49"/>
      <c r="B94" s="43"/>
      <c r="C94" s="3" t="s">
        <v>23</v>
      </c>
      <c r="D94" s="4" t="s">
        <v>13</v>
      </c>
      <c r="E94" s="8">
        <v>1</v>
      </c>
      <c r="F94" s="9">
        <v>2</v>
      </c>
      <c r="G94" s="20"/>
      <c r="H94" s="6"/>
      <c r="I94" s="7">
        <v>14</v>
      </c>
      <c r="J94" s="7"/>
      <c r="K94" s="7">
        <f t="shared" si="41"/>
        <v>28</v>
      </c>
      <c r="L94" s="7">
        <f t="shared" si="42"/>
        <v>28</v>
      </c>
      <c r="M94" s="51"/>
    </row>
    <row r="95" spans="1:13" ht="15.75" x14ac:dyDescent="0.25">
      <c r="A95" s="49"/>
      <c r="B95" s="43"/>
      <c r="C95" s="3" t="s">
        <v>23</v>
      </c>
      <c r="D95" s="4" t="s">
        <v>14</v>
      </c>
      <c r="E95" s="8">
        <v>110</v>
      </c>
      <c r="F95" s="9">
        <v>183</v>
      </c>
      <c r="G95" s="20"/>
      <c r="H95" s="6"/>
      <c r="I95" s="7">
        <v>14</v>
      </c>
      <c r="J95" s="7"/>
      <c r="K95" s="7">
        <f t="shared" si="41"/>
        <v>2562</v>
      </c>
      <c r="L95" s="7">
        <f t="shared" si="42"/>
        <v>2562</v>
      </c>
      <c r="M95" s="51"/>
    </row>
    <row r="96" spans="1:13" ht="15.75" x14ac:dyDescent="0.25">
      <c r="A96" s="49"/>
      <c r="B96" s="43"/>
      <c r="C96" s="3" t="s">
        <v>23</v>
      </c>
      <c r="D96" s="4" t="s">
        <v>15</v>
      </c>
      <c r="E96" s="8">
        <v>58</v>
      </c>
      <c r="F96" s="15">
        <v>105</v>
      </c>
      <c r="G96" s="20"/>
      <c r="H96" s="6"/>
      <c r="I96" s="7">
        <v>14</v>
      </c>
      <c r="J96" s="7"/>
      <c r="K96" s="7">
        <f t="shared" si="41"/>
        <v>1470</v>
      </c>
      <c r="L96" s="7">
        <f t="shared" si="42"/>
        <v>1470</v>
      </c>
      <c r="M96" s="51"/>
    </row>
    <row r="97" spans="1:13" ht="15.75" x14ac:dyDescent="0.25">
      <c r="A97" s="49"/>
      <c r="B97" s="43"/>
      <c r="C97" s="3" t="s">
        <v>23</v>
      </c>
      <c r="D97" s="4" t="s">
        <v>16</v>
      </c>
      <c r="E97" s="8">
        <v>3</v>
      </c>
      <c r="F97" s="15"/>
      <c r="G97" s="15"/>
      <c r="H97" s="7">
        <v>27</v>
      </c>
      <c r="I97" s="7"/>
      <c r="J97" s="7">
        <f>E97*H97</f>
        <v>81</v>
      </c>
      <c r="K97" s="7"/>
      <c r="L97" s="7">
        <f>J97</f>
        <v>81</v>
      </c>
      <c r="M97" s="51"/>
    </row>
    <row r="98" spans="1:13" ht="15.75" x14ac:dyDescent="0.25">
      <c r="A98" s="49"/>
      <c r="B98" s="44"/>
      <c r="C98" s="10"/>
      <c r="D98" s="11" t="s">
        <v>17</v>
      </c>
      <c r="E98" s="12">
        <v>333</v>
      </c>
      <c r="F98" s="12">
        <v>531</v>
      </c>
      <c r="G98" s="12"/>
      <c r="H98" s="13"/>
      <c r="I98" s="13"/>
      <c r="J98" s="14"/>
      <c r="K98" s="14"/>
      <c r="L98" s="14">
        <f>SUM(L83:L97)</f>
        <v>8055</v>
      </c>
      <c r="M98" s="51"/>
    </row>
    <row r="99" spans="1:13" ht="15.75" x14ac:dyDescent="0.25">
      <c r="A99" s="49"/>
      <c r="B99" s="43" t="s">
        <v>39</v>
      </c>
      <c r="C99" s="3" t="s">
        <v>24</v>
      </c>
      <c r="D99" s="4" t="s">
        <v>14</v>
      </c>
      <c r="E99" s="5">
        <v>40</v>
      </c>
      <c r="F99" s="9">
        <v>67</v>
      </c>
      <c r="G99" s="9"/>
      <c r="H99" s="6"/>
      <c r="I99" s="7">
        <v>14</v>
      </c>
      <c r="J99" s="7"/>
      <c r="K99" s="7">
        <f t="shared" ref="K99:K106" si="43">F99*I99</f>
        <v>938</v>
      </c>
      <c r="L99" s="7">
        <f t="shared" ref="L99:L106" si="44">K99</f>
        <v>938</v>
      </c>
      <c r="M99" s="51"/>
    </row>
    <row r="100" spans="1:13" ht="15.75" x14ac:dyDescent="0.25">
      <c r="A100" s="49"/>
      <c r="B100" s="43"/>
      <c r="C100" s="3" t="s">
        <v>24</v>
      </c>
      <c r="D100" s="4" t="s">
        <v>15</v>
      </c>
      <c r="E100" s="8">
        <v>19</v>
      </c>
      <c r="F100" s="15">
        <v>35</v>
      </c>
      <c r="G100" s="15"/>
      <c r="H100" s="6"/>
      <c r="I100" s="7">
        <v>14</v>
      </c>
      <c r="J100" s="7"/>
      <c r="K100" s="7">
        <f t="shared" si="43"/>
        <v>490</v>
      </c>
      <c r="L100" s="7">
        <f t="shared" si="44"/>
        <v>490</v>
      </c>
      <c r="M100" s="51"/>
    </row>
    <row r="101" spans="1:13" ht="15.75" x14ac:dyDescent="0.25">
      <c r="A101" s="49"/>
      <c r="B101" s="43"/>
      <c r="C101" s="3" t="s">
        <v>22</v>
      </c>
      <c r="D101" s="4" t="s">
        <v>14</v>
      </c>
      <c r="E101" s="8">
        <v>40</v>
      </c>
      <c r="F101" s="9">
        <v>67</v>
      </c>
      <c r="G101" s="9"/>
      <c r="H101" s="6"/>
      <c r="I101" s="7">
        <v>14</v>
      </c>
      <c r="J101" s="7"/>
      <c r="K101" s="7">
        <f t="shared" si="43"/>
        <v>938</v>
      </c>
      <c r="L101" s="7">
        <f t="shared" si="44"/>
        <v>938</v>
      </c>
      <c r="M101" s="51"/>
    </row>
    <row r="102" spans="1:13" ht="15.75" x14ac:dyDescent="0.25">
      <c r="A102" s="49"/>
      <c r="B102" s="43"/>
      <c r="C102" s="3" t="s">
        <v>22</v>
      </c>
      <c r="D102" s="4" t="s">
        <v>15</v>
      </c>
      <c r="E102" s="8">
        <v>21</v>
      </c>
      <c r="F102" s="15">
        <v>38</v>
      </c>
      <c r="G102" s="15"/>
      <c r="H102" s="6"/>
      <c r="I102" s="7">
        <v>14</v>
      </c>
      <c r="J102" s="7"/>
      <c r="K102" s="7">
        <f t="shared" si="43"/>
        <v>532</v>
      </c>
      <c r="L102" s="7">
        <f t="shared" si="44"/>
        <v>532</v>
      </c>
      <c r="M102" s="51"/>
    </row>
    <row r="103" spans="1:13" ht="15.75" x14ac:dyDescent="0.25">
      <c r="A103" s="49"/>
      <c r="B103" s="43"/>
      <c r="C103" s="3" t="s">
        <v>20</v>
      </c>
      <c r="D103" s="4" t="s">
        <v>14</v>
      </c>
      <c r="E103" s="8">
        <v>25</v>
      </c>
      <c r="F103" s="9">
        <v>42</v>
      </c>
      <c r="G103" s="9"/>
      <c r="H103" s="6"/>
      <c r="I103" s="7">
        <v>14</v>
      </c>
      <c r="J103" s="7"/>
      <c r="K103" s="7">
        <f t="shared" si="43"/>
        <v>588</v>
      </c>
      <c r="L103" s="7">
        <f t="shared" si="44"/>
        <v>588</v>
      </c>
      <c r="M103" s="51"/>
    </row>
    <row r="104" spans="1:13" ht="15.75" x14ac:dyDescent="0.25">
      <c r="A104" s="49"/>
      <c r="B104" s="43"/>
      <c r="C104" s="3" t="s">
        <v>20</v>
      </c>
      <c r="D104" s="4" t="s">
        <v>15</v>
      </c>
      <c r="E104" s="5">
        <v>14</v>
      </c>
      <c r="F104" s="15">
        <v>25</v>
      </c>
      <c r="G104" s="15"/>
      <c r="H104" s="6"/>
      <c r="I104" s="7">
        <v>14</v>
      </c>
      <c r="J104" s="7"/>
      <c r="K104" s="7">
        <f t="shared" si="43"/>
        <v>350</v>
      </c>
      <c r="L104" s="7">
        <f t="shared" si="44"/>
        <v>350</v>
      </c>
      <c r="M104" s="51"/>
    </row>
    <row r="105" spans="1:13" ht="15.75" x14ac:dyDescent="0.25">
      <c r="A105" s="49"/>
      <c r="B105" s="43"/>
      <c r="C105" s="3" t="s">
        <v>33</v>
      </c>
      <c r="D105" s="4" t="s">
        <v>14</v>
      </c>
      <c r="E105" s="8">
        <v>30</v>
      </c>
      <c r="F105" s="9">
        <v>50</v>
      </c>
      <c r="G105" s="9"/>
      <c r="H105" s="6"/>
      <c r="I105" s="7">
        <v>14</v>
      </c>
      <c r="J105" s="7"/>
      <c r="K105" s="7">
        <f t="shared" si="43"/>
        <v>700</v>
      </c>
      <c r="L105" s="7">
        <f t="shared" si="44"/>
        <v>700</v>
      </c>
      <c r="M105" s="51"/>
    </row>
    <row r="106" spans="1:13" ht="15.75" x14ac:dyDescent="0.25">
      <c r="A106" s="49"/>
      <c r="B106" s="43"/>
      <c r="C106" s="3" t="s">
        <v>33</v>
      </c>
      <c r="D106" s="4" t="s">
        <v>15</v>
      </c>
      <c r="E106" s="8">
        <v>21</v>
      </c>
      <c r="F106" s="15">
        <v>38</v>
      </c>
      <c r="G106" s="15"/>
      <c r="H106" s="6"/>
      <c r="I106" s="7">
        <v>14</v>
      </c>
      <c r="J106" s="7"/>
      <c r="K106" s="7">
        <f t="shared" si="43"/>
        <v>532</v>
      </c>
      <c r="L106" s="7">
        <f t="shared" si="44"/>
        <v>532</v>
      </c>
      <c r="M106" s="51"/>
    </row>
    <row r="107" spans="1:13" ht="15.75" x14ac:dyDescent="0.25">
      <c r="A107" s="49"/>
      <c r="B107" s="43"/>
      <c r="C107" s="3" t="s">
        <v>23</v>
      </c>
      <c r="D107" s="4" t="s">
        <v>11</v>
      </c>
      <c r="E107" s="8">
        <v>6</v>
      </c>
      <c r="F107" s="9"/>
      <c r="G107" s="9"/>
      <c r="H107" s="7">
        <v>27</v>
      </c>
      <c r="I107" s="7"/>
      <c r="J107" s="7">
        <f t="shared" ref="J107:J108" si="45">E107*H107</f>
        <v>162</v>
      </c>
      <c r="K107" s="7"/>
      <c r="L107" s="7">
        <f t="shared" ref="L107:L108" si="46">J107</f>
        <v>162</v>
      </c>
      <c r="M107" s="51"/>
    </row>
    <row r="108" spans="1:13" ht="15.75" x14ac:dyDescent="0.25">
      <c r="A108" s="49"/>
      <c r="B108" s="43"/>
      <c r="C108" s="3" t="s">
        <v>23</v>
      </c>
      <c r="D108" s="4" t="s">
        <v>12</v>
      </c>
      <c r="E108" s="8">
        <v>13</v>
      </c>
      <c r="F108" s="9"/>
      <c r="G108" s="9"/>
      <c r="H108" s="7">
        <v>27</v>
      </c>
      <c r="I108" s="7"/>
      <c r="J108" s="7">
        <f t="shared" si="45"/>
        <v>351</v>
      </c>
      <c r="K108" s="7"/>
      <c r="L108" s="7">
        <f t="shared" si="46"/>
        <v>351</v>
      </c>
      <c r="M108" s="51"/>
    </row>
    <row r="109" spans="1:13" ht="15.75" x14ac:dyDescent="0.25">
      <c r="A109" s="49"/>
      <c r="B109" s="43"/>
      <c r="C109" s="3" t="s">
        <v>23</v>
      </c>
      <c r="D109" s="4" t="s">
        <v>19</v>
      </c>
      <c r="E109" s="8">
        <v>7</v>
      </c>
      <c r="F109" s="9">
        <v>12</v>
      </c>
      <c r="G109" s="20"/>
      <c r="H109" s="6"/>
      <c r="I109" s="7">
        <v>14</v>
      </c>
      <c r="J109" s="7"/>
      <c r="K109" s="7">
        <f t="shared" ref="K109:K111" si="47">F109*(G109+I109)</f>
        <v>168</v>
      </c>
      <c r="L109" s="7">
        <f t="shared" ref="L109:L111" si="48">K109</f>
        <v>168</v>
      </c>
      <c r="M109" s="51"/>
    </row>
    <row r="110" spans="1:13" ht="15.75" x14ac:dyDescent="0.25">
      <c r="A110" s="49"/>
      <c r="B110" s="43"/>
      <c r="C110" s="3" t="s">
        <v>23</v>
      </c>
      <c r="D110" s="4" t="s">
        <v>14</v>
      </c>
      <c r="E110" s="8">
        <v>130</v>
      </c>
      <c r="F110" s="9">
        <v>217</v>
      </c>
      <c r="G110" s="20"/>
      <c r="H110" s="6"/>
      <c r="I110" s="7">
        <v>14</v>
      </c>
      <c r="J110" s="7"/>
      <c r="K110" s="7">
        <f t="shared" si="47"/>
        <v>3038</v>
      </c>
      <c r="L110" s="7">
        <f t="shared" si="48"/>
        <v>3038</v>
      </c>
      <c r="M110" s="51"/>
    </row>
    <row r="111" spans="1:13" ht="15.75" x14ac:dyDescent="0.25">
      <c r="A111" s="49"/>
      <c r="B111" s="43"/>
      <c r="C111" s="3" t="s">
        <v>23</v>
      </c>
      <c r="D111" s="4" t="s">
        <v>15</v>
      </c>
      <c r="E111" s="8">
        <v>64</v>
      </c>
      <c r="F111" s="15">
        <v>116</v>
      </c>
      <c r="G111" s="20"/>
      <c r="H111" s="6"/>
      <c r="I111" s="7">
        <v>14</v>
      </c>
      <c r="J111" s="7"/>
      <c r="K111" s="7">
        <f t="shared" si="47"/>
        <v>1624</v>
      </c>
      <c r="L111" s="7">
        <f t="shared" si="48"/>
        <v>1624</v>
      </c>
      <c r="M111" s="51"/>
    </row>
    <row r="112" spans="1:13" ht="15.75" x14ac:dyDescent="0.25">
      <c r="A112" s="49"/>
      <c r="B112" s="43"/>
      <c r="C112" s="3" t="s">
        <v>23</v>
      </c>
      <c r="D112" s="4" t="s">
        <v>16</v>
      </c>
      <c r="E112" s="8">
        <v>3</v>
      </c>
      <c r="F112" s="9"/>
      <c r="G112" s="9"/>
      <c r="H112" s="7">
        <v>27</v>
      </c>
      <c r="I112" s="7"/>
      <c r="J112" s="7">
        <f>E112*H112</f>
        <v>81</v>
      </c>
      <c r="K112" s="7"/>
      <c r="L112" s="7">
        <f>J112</f>
        <v>81</v>
      </c>
      <c r="M112" s="51"/>
    </row>
    <row r="113" spans="1:13" ht="15.75" x14ac:dyDescent="0.25">
      <c r="A113" s="49"/>
      <c r="B113" s="44"/>
      <c r="C113" s="10"/>
      <c r="D113" s="11" t="s">
        <v>17</v>
      </c>
      <c r="E113" s="12">
        <v>433</v>
      </c>
      <c r="F113" s="12">
        <v>707</v>
      </c>
      <c r="G113" s="12"/>
      <c r="H113" s="13"/>
      <c r="I113" s="13"/>
      <c r="J113" s="14"/>
      <c r="K113" s="14"/>
      <c r="L113" s="14">
        <f>SUM(L99:L112)</f>
        <v>10492</v>
      </c>
      <c r="M113" s="51"/>
    </row>
    <row r="114" spans="1:13" ht="15.75" x14ac:dyDescent="0.25">
      <c r="A114" s="49"/>
      <c r="B114" s="46" t="s">
        <v>43</v>
      </c>
      <c r="C114" s="3" t="s">
        <v>26</v>
      </c>
      <c r="D114" s="4" t="s">
        <v>12</v>
      </c>
      <c r="E114" s="8">
        <v>1</v>
      </c>
      <c r="F114" s="9"/>
      <c r="G114" s="9"/>
      <c r="H114" s="7">
        <v>27</v>
      </c>
      <c r="I114" s="7"/>
      <c r="J114" s="7">
        <f>E114*H114</f>
        <v>27</v>
      </c>
      <c r="K114" s="7"/>
      <c r="L114" s="7">
        <f>J114</f>
        <v>27</v>
      </c>
      <c r="M114" s="51"/>
    </row>
    <row r="115" spans="1:13" ht="15.75" x14ac:dyDescent="0.25">
      <c r="A115" s="49"/>
      <c r="B115" s="43"/>
      <c r="C115" s="3" t="s">
        <v>26</v>
      </c>
      <c r="D115" s="4" t="s">
        <v>19</v>
      </c>
      <c r="E115" s="8">
        <v>2</v>
      </c>
      <c r="F115" s="9">
        <v>3</v>
      </c>
      <c r="G115" s="20">
        <v>14</v>
      </c>
      <c r="H115" s="6"/>
      <c r="I115" s="7">
        <v>14</v>
      </c>
      <c r="J115" s="7"/>
      <c r="K115" s="7">
        <f t="shared" ref="K115:K117" si="49">F115*(G115+I115)</f>
        <v>84</v>
      </c>
      <c r="L115" s="7">
        <f t="shared" ref="L115:L117" si="50">K115</f>
        <v>84</v>
      </c>
      <c r="M115" s="51"/>
    </row>
    <row r="116" spans="1:13" ht="15.75" x14ac:dyDescent="0.25">
      <c r="A116" s="49"/>
      <c r="B116" s="43"/>
      <c r="C116" s="3" t="s">
        <v>26</v>
      </c>
      <c r="D116" s="4" t="s">
        <v>14</v>
      </c>
      <c r="E116" s="8">
        <v>20</v>
      </c>
      <c r="F116" s="9">
        <v>31</v>
      </c>
      <c r="G116" s="20">
        <v>14</v>
      </c>
      <c r="H116" s="6"/>
      <c r="I116" s="7">
        <v>14</v>
      </c>
      <c r="J116" s="7"/>
      <c r="K116" s="7">
        <f t="shared" si="49"/>
        <v>868</v>
      </c>
      <c r="L116" s="7">
        <f t="shared" si="50"/>
        <v>868</v>
      </c>
      <c r="M116" s="51"/>
    </row>
    <row r="117" spans="1:13" ht="15.75" x14ac:dyDescent="0.25">
      <c r="A117" s="49"/>
      <c r="B117" s="43"/>
      <c r="C117" s="3" t="s">
        <v>26</v>
      </c>
      <c r="D117" s="4" t="s">
        <v>15</v>
      </c>
      <c r="E117" s="8">
        <v>12</v>
      </c>
      <c r="F117" s="15">
        <v>20</v>
      </c>
      <c r="G117" s="20">
        <v>14</v>
      </c>
      <c r="H117" s="6"/>
      <c r="I117" s="7">
        <v>14</v>
      </c>
      <c r="J117" s="7"/>
      <c r="K117" s="7">
        <f t="shared" si="49"/>
        <v>560</v>
      </c>
      <c r="L117" s="7">
        <f t="shared" si="50"/>
        <v>560</v>
      </c>
      <c r="M117" s="51"/>
    </row>
    <row r="118" spans="1:13" ht="15.75" x14ac:dyDescent="0.25">
      <c r="A118" s="49"/>
      <c r="B118" s="44"/>
      <c r="C118" s="10"/>
      <c r="D118" s="11" t="s">
        <v>17</v>
      </c>
      <c r="E118" s="12">
        <v>35</v>
      </c>
      <c r="F118" s="12">
        <v>54</v>
      </c>
      <c r="G118" s="12"/>
      <c r="H118" s="13"/>
      <c r="I118" s="13"/>
      <c r="J118" s="14"/>
      <c r="K118" s="14"/>
      <c r="L118" s="14">
        <f>SUM(L114:L117)</f>
        <v>1539</v>
      </c>
      <c r="M118" s="51"/>
    </row>
    <row r="119" spans="1:13" ht="15.75" x14ac:dyDescent="0.25">
      <c r="A119" s="49"/>
      <c r="B119" s="43" t="s">
        <v>44</v>
      </c>
      <c r="C119" s="3" t="s">
        <v>26</v>
      </c>
      <c r="D119" s="4" t="s">
        <v>19</v>
      </c>
      <c r="E119" s="8">
        <v>7</v>
      </c>
      <c r="F119" s="9">
        <v>11</v>
      </c>
      <c r="G119" s="20">
        <v>14</v>
      </c>
      <c r="H119" s="6"/>
      <c r="I119" s="7">
        <v>14</v>
      </c>
      <c r="J119" s="7"/>
      <c r="K119" s="7">
        <f t="shared" ref="K119:K122" si="51">F119*(G119+I119)</f>
        <v>308</v>
      </c>
      <c r="L119" s="7">
        <f t="shared" ref="L119:L122" si="52">K119</f>
        <v>308</v>
      </c>
      <c r="M119" s="51"/>
    </row>
    <row r="120" spans="1:13" ht="15.75" x14ac:dyDescent="0.25">
      <c r="A120" s="49"/>
      <c r="B120" s="43"/>
      <c r="C120" s="3" t="s">
        <v>26</v>
      </c>
      <c r="D120" s="4" t="s">
        <v>13</v>
      </c>
      <c r="E120" s="8">
        <v>1</v>
      </c>
      <c r="F120" s="9">
        <v>2</v>
      </c>
      <c r="G120" s="20">
        <v>14</v>
      </c>
      <c r="H120" s="6"/>
      <c r="I120" s="7">
        <v>14</v>
      </c>
      <c r="J120" s="7"/>
      <c r="K120" s="7">
        <f t="shared" si="51"/>
        <v>56</v>
      </c>
      <c r="L120" s="7">
        <f t="shared" si="52"/>
        <v>56</v>
      </c>
      <c r="M120" s="51"/>
    </row>
    <row r="121" spans="1:13" ht="15.75" x14ac:dyDescent="0.25">
      <c r="A121" s="49"/>
      <c r="B121" s="43"/>
      <c r="C121" s="3" t="s">
        <v>26</v>
      </c>
      <c r="D121" s="4" t="s">
        <v>14</v>
      </c>
      <c r="E121" s="8">
        <v>30</v>
      </c>
      <c r="F121" s="9">
        <v>46</v>
      </c>
      <c r="G121" s="20">
        <v>14</v>
      </c>
      <c r="H121" s="6"/>
      <c r="I121" s="7">
        <v>14</v>
      </c>
      <c r="J121" s="7"/>
      <c r="K121" s="7">
        <f t="shared" si="51"/>
        <v>1288</v>
      </c>
      <c r="L121" s="7">
        <f t="shared" si="52"/>
        <v>1288</v>
      </c>
      <c r="M121" s="51"/>
    </row>
    <row r="122" spans="1:13" ht="15.75" x14ac:dyDescent="0.25">
      <c r="A122" s="49"/>
      <c r="B122" s="43"/>
      <c r="C122" s="3" t="s">
        <v>26</v>
      </c>
      <c r="D122" s="4" t="s">
        <v>15</v>
      </c>
      <c r="E122" s="8">
        <v>13</v>
      </c>
      <c r="F122" s="15">
        <v>22</v>
      </c>
      <c r="G122" s="20">
        <v>14</v>
      </c>
      <c r="H122" s="6"/>
      <c r="I122" s="7">
        <v>14</v>
      </c>
      <c r="J122" s="7"/>
      <c r="K122" s="7">
        <f t="shared" si="51"/>
        <v>616</v>
      </c>
      <c r="L122" s="7">
        <f t="shared" si="52"/>
        <v>616</v>
      </c>
      <c r="M122" s="51"/>
    </row>
    <row r="123" spans="1:13" ht="15.75" x14ac:dyDescent="0.25">
      <c r="A123" s="49"/>
      <c r="B123" s="44"/>
      <c r="C123" s="10"/>
      <c r="D123" s="11" t="s">
        <v>17</v>
      </c>
      <c r="E123" s="12">
        <v>51</v>
      </c>
      <c r="F123" s="12">
        <v>81</v>
      </c>
      <c r="G123" s="12"/>
      <c r="H123" s="13"/>
      <c r="I123" s="13"/>
      <c r="J123" s="14"/>
      <c r="K123" s="14"/>
      <c r="L123" s="14">
        <f>SUM(L119:L122)</f>
        <v>2268</v>
      </c>
      <c r="M123" s="51"/>
    </row>
    <row r="124" spans="1:13" ht="15.75" x14ac:dyDescent="0.25">
      <c r="A124" s="49"/>
      <c r="B124" s="43" t="s">
        <v>45</v>
      </c>
      <c r="C124" s="3" t="s">
        <v>26</v>
      </c>
      <c r="D124" s="4" t="s">
        <v>19</v>
      </c>
      <c r="E124" s="8">
        <v>5</v>
      </c>
      <c r="F124" s="9">
        <v>8</v>
      </c>
      <c r="G124" s="20">
        <v>14</v>
      </c>
      <c r="H124" s="6"/>
      <c r="I124" s="7">
        <v>14</v>
      </c>
      <c r="J124" s="7"/>
      <c r="K124" s="7">
        <f t="shared" ref="K124:K126" si="53">F124*(G124+I124)</f>
        <v>224</v>
      </c>
      <c r="L124" s="7">
        <f t="shared" ref="L124:L126" si="54">K124</f>
        <v>224</v>
      </c>
      <c r="M124" s="51"/>
    </row>
    <row r="125" spans="1:13" ht="15.75" x14ac:dyDescent="0.25">
      <c r="A125" s="49"/>
      <c r="B125" s="43"/>
      <c r="C125" s="3" t="s">
        <v>26</v>
      </c>
      <c r="D125" s="4" t="s">
        <v>14</v>
      </c>
      <c r="E125" s="8">
        <v>10</v>
      </c>
      <c r="F125" s="9">
        <v>15</v>
      </c>
      <c r="G125" s="20">
        <v>14</v>
      </c>
      <c r="H125" s="6"/>
      <c r="I125" s="7">
        <v>14</v>
      </c>
      <c r="J125" s="7"/>
      <c r="K125" s="7">
        <f t="shared" si="53"/>
        <v>420</v>
      </c>
      <c r="L125" s="7">
        <f t="shared" si="54"/>
        <v>420</v>
      </c>
      <c r="M125" s="51"/>
    </row>
    <row r="126" spans="1:13" ht="15.75" x14ac:dyDescent="0.25">
      <c r="A126" s="49"/>
      <c r="B126" s="43"/>
      <c r="C126" s="3" t="s">
        <v>26</v>
      </c>
      <c r="D126" s="4" t="s">
        <v>15</v>
      </c>
      <c r="E126" s="8">
        <v>7</v>
      </c>
      <c r="F126" s="15">
        <v>12</v>
      </c>
      <c r="G126" s="20">
        <v>14</v>
      </c>
      <c r="H126" s="6"/>
      <c r="I126" s="7">
        <v>14</v>
      </c>
      <c r="J126" s="7"/>
      <c r="K126" s="7">
        <f t="shared" si="53"/>
        <v>336</v>
      </c>
      <c r="L126" s="7">
        <f t="shared" si="54"/>
        <v>336</v>
      </c>
      <c r="M126" s="51"/>
    </row>
    <row r="127" spans="1:13" ht="15.75" x14ac:dyDescent="0.25">
      <c r="A127" s="49"/>
      <c r="B127" s="44"/>
      <c r="C127" s="10"/>
      <c r="D127" s="11" t="s">
        <v>17</v>
      </c>
      <c r="E127" s="12">
        <v>22</v>
      </c>
      <c r="F127" s="12">
        <v>35</v>
      </c>
      <c r="G127" s="12"/>
      <c r="H127" s="13"/>
      <c r="I127" s="13"/>
      <c r="J127" s="14"/>
      <c r="K127" s="14"/>
      <c r="L127" s="14">
        <f>SUM(L124:L126)</f>
        <v>980</v>
      </c>
      <c r="M127" s="51"/>
    </row>
    <row r="128" spans="1:13" ht="15.75" x14ac:dyDescent="0.25">
      <c r="A128" s="49"/>
      <c r="B128" s="46" t="s">
        <v>46</v>
      </c>
      <c r="C128" s="3" t="s">
        <v>26</v>
      </c>
      <c r="D128" s="4" t="s">
        <v>19</v>
      </c>
      <c r="E128" s="8">
        <v>9</v>
      </c>
      <c r="F128" s="9">
        <v>14</v>
      </c>
      <c r="G128" s="20">
        <v>14</v>
      </c>
      <c r="H128" s="6"/>
      <c r="I128" s="7">
        <v>14</v>
      </c>
      <c r="J128" s="7"/>
      <c r="K128" s="7">
        <f t="shared" ref="K128:K131" si="55">F128*(G128+I128)</f>
        <v>392</v>
      </c>
      <c r="L128" s="7">
        <f t="shared" ref="L128:L131" si="56">K128</f>
        <v>392</v>
      </c>
      <c r="M128" s="51"/>
    </row>
    <row r="129" spans="1:13" ht="15.75" x14ac:dyDescent="0.25">
      <c r="A129" s="49"/>
      <c r="B129" s="43"/>
      <c r="C129" s="3" t="s">
        <v>26</v>
      </c>
      <c r="D129" s="4" t="s">
        <v>13</v>
      </c>
      <c r="E129" s="8">
        <v>1</v>
      </c>
      <c r="F129" s="9">
        <v>2</v>
      </c>
      <c r="G129" s="20">
        <v>14</v>
      </c>
      <c r="H129" s="6"/>
      <c r="I129" s="7">
        <v>14</v>
      </c>
      <c r="J129" s="7"/>
      <c r="K129" s="7">
        <f t="shared" si="55"/>
        <v>56</v>
      </c>
      <c r="L129" s="7">
        <f t="shared" si="56"/>
        <v>56</v>
      </c>
      <c r="M129" s="51"/>
    </row>
    <row r="130" spans="1:13" ht="15.75" x14ac:dyDescent="0.25">
      <c r="A130" s="49"/>
      <c r="B130" s="43"/>
      <c r="C130" s="3" t="s">
        <v>26</v>
      </c>
      <c r="D130" s="4" t="s">
        <v>14</v>
      </c>
      <c r="E130" s="8">
        <v>20</v>
      </c>
      <c r="F130" s="9">
        <v>31</v>
      </c>
      <c r="G130" s="20">
        <v>14</v>
      </c>
      <c r="H130" s="6"/>
      <c r="I130" s="7">
        <v>14</v>
      </c>
      <c r="J130" s="7"/>
      <c r="K130" s="7">
        <f t="shared" si="55"/>
        <v>868</v>
      </c>
      <c r="L130" s="7">
        <f t="shared" si="56"/>
        <v>868</v>
      </c>
      <c r="M130" s="51"/>
    </row>
    <row r="131" spans="1:13" ht="15.75" x14ac:dyDescent="0.25">
      <c r="A131" s="49"/>
      <c r="B131" s="43"/>
      <c r="C131" s="3" t="s">
        <v>26</v>
      </c>
      <c r="D131" s="4" t="s">
        <v>15</v>
      </c>
      <c r="E131" s="8">
        <v>17</v>
      </c>
      <c r="F131" s="15">
        <v>28</v>
      </c>
      <c r="G131" s="20">
        <v>14</v>
      </c>
      <c r="H131" s="6"/>
      <c r="I131" s="7">
        <v>14</v>
      </c>
      <c r="J131" s="7"/>
      <c r="K131" s="7">
        <f t="shared" si="55"/>
        <v>784</v>
      </c>
      <c r="L131" s="7">
        <f t="shared" si="56"/>
        <v>784</v>
      </c>
      <c r="M131" s="51"/>
    </row>
    <row r="132" spans="1:13" ht="15.75" x14ac:dyDescent="0.25">
      <c r="A132" s="49"/>
      <c r="B132" s="44"/>
      <c r="C132" s="10"/>
      <c r="D132" s="11" t="s">
        <v>17</v>
      </c>
      <c r="E132" s="12">
        <v>47</v>
      </c>
      <c r="F132" s="12">
        <v>75</v>
      </c>
      <c r="G132" s="12"/>
      <c r="H132" s="13"/>
      <c r="I132" s="13"/>
      <c r="J132" s="14"/>
      <c r="K132" s="14"/>
      <c r="L132" s="14">
        <f>SUM(L128:L131)</f>
        <v>2100</v>
      </c>
      <c r="M132" s="51"/>
    </row>
    <row r="133" spans="1:13" ht="15.75" x14ac:dyDescent="0.25">
      <c r="A133" s="49"/>
      <c r="B133" s="43" t="s">
        <v>47</v>
      </c>
      <c r="C133" s="3" t="s">
        <v>26</v>
      </c>
      <c r="D133" s="4" t="s">
        <v>12</v>
      </c>
      <c r="E133" s="8">
        <v>5</v>
      </c>
      <c r="F133" s="9"/>
      <c r="G133" s="9"/>
      <c r="H133" s="7">
        <v>27</v>
      </c>
      <c r="I133" s="7"/>
      <c r="J133" s="7">
        <f>E133*H133</f>
        <v>135</v>
      </c>
      <c r="K133" s="7"/>
      <c r="L133" s="7">
        <f>J133</f>
        <v>135</v>
      </c>
      <c r="M133" s="51"/>
    </row>
    <row r="134" spans="1:13" ht="15.75" x14ac:dyDescent="0.25">
      <c r="A134" s="49"/>
      <c r="B134" s="43"/>
      <c r="C134" s="3" t="s">
        <v>26</v>
      </c>
      <c r="D134" s="4" t="s">
        <v>19</v>
      </c>
      <c r="E134" s="8">
        <v>2</v>
      </c>
      <c r="F134" s="9">
        <v>3</v>
      </c>
      <c r="G134" s="20">
        <v>14</v>
      </c>
      <c r="H134" s="6"/>
      <c r="I134" s="7">
        <v>14</v>
      </c>
      <c r="J134" s="7"/>
      <c r="K134" s="7">
        <f t="shared" ref="K134:K136" si="57">F134*(G134+I134)</f>
        <v>84</v>
      </c>
      <c r="L134" s="7">
        <f t="shared" ref="L134:L136" si="58">K134</f>
        <v>84</v>
      </c>
      <c r="M134" s="51"/>
    </row>
    <row r="135" spans="1:13" ht="15.75" x14ac:dyDescent="0.25">
      <c r="A135" s="49"/>
      <c r="B135" s="43"/>
      <c r="C135" s="3" t="s">
        <v>26</v>
      </c>
      <c r="D135" s="4" t="s">
        <v>14</v>
      </c>
      <c r="E135" s="8">
        <v>15</v>
      </c>
      <c r="F135" s="9">
        <v>23</v>
      </c>
      <c r="G135" s="20">
        <v>14</v>
      </c>
      <c r="H135" s="6"/>
      <c r="I135" s="7">
        <v>14</v>
      </c>
      <c r="J135" s="7"/>
      <c r="K135" s="7">
        <f t="shared" si="57"/>
        <v>644</v>
      </c>
      <c r="L135" s="7">
        <f t="shared" si="58"/>
        <v>644</v>
      </c>
      <c r="M135" s="51"/>
    </row>
    <row r="136" spans="1:13" ht="15.75" x14ac:dyDescent="0.25">
      <c r="A136" s="49"/>
      <c r="B136" s="43"/>
      <c r="C136" s="3" t="s">
        <v>26</v>
      </c>
      <c r="D136" s="4" t="s">
        <v>15</v>
      </c>
      <c r="E136" s="8">
        <v>6</v>
      </c>
      <c r="F136" s="15">
        <v>10</v>
      </c>
      <c r="G136" s="20">
        <v>14</v>
      </c>
      <c r="H136" s="6"/>
      <c r="I136" s="7">
        <v>14</v>
      </c>
      <c r="J136" s="7"/>
      <c r="K136" s="7">
        <f t="shared" si="57"/>
        <v>280</v>
      </c>
      <c r="L136" s="7">
        <f t="shared" si="58"/>
        <v>280</v>
      </c>
      <c r="M136" s="51"/>
    </row>
    <row r="137" spans="1:13" ht="15.75" x14ac:dyDescent="0.25">
      <c r="A137" s="49"/>
      <c r="B137" s="44"/>
      <c r="C137" s="10"/>
      <c r="D137" s="11" t="s">
        <v>17</v>
      </c>
      <c r="E137" s="12">
        <v>28</v>
      </c>
      <c r="F137" s="12">
        <v>36</v>
      </c>
      <c r="G137" s="12"/>
      <c r="H137" s="13"/>
      <c r="I137" s="13"/>
      <c r="J137" s="14"/>
      <c r="K137" s="14"/>
      <c r="L137" s="14">
        <f>SUM(L133:L136)</f>
        <v>1143</v>
      </c>
      <c r="M137" s="52"/>
    </row>
    <row r="138" spans="1:13" ht="15.75" x14ac:dyDescent="0.25">
      <c r="A138" s="49"/>
      <c r="B138" s="22"/>
      <c r="C138" s="27"/>
      <c r="D138" s="28" t="s">
        <v>63</v>
      </c>
      <c r="E138" s="29">
        <f>E137+E132+E127+E123+E118+E113+E98+E82+E79+E73+E70+E62+E52+E31+E24+E17</f>
        <v>2500</v>
      </c>
      <c r="F138" s="29">
        <f>F137+F132+F127+F123+F118+F113+F98+F82+F79+F73+F70+F62+F52+F31+F24+F17</f>
        <v>3942</v>
      </c>
      <c r="G138" s="29"/>
      <c r="H138" s="23"/>
      <c r="I138" s="23"/>
      <c r="J138" s="24"/>
      <c r="K138" s="24"/>
      <c r="L138" s="24">
        <f>L137+L132+L127+L123+L118+L113+L98+L82+L79+L73+L70+L62+L52+L31+L24+L17</f>
        <v>85958</v>
      </c>
      <c r="M138" s="39">
        <f>L138*5%</f>
        <v>4297.9000000000005</v>
      </c>
    </row>
    <row r="139" spans="1:13" ht="15.75" x14ac:dyDescent="0.25">
      <c r="A139" s="49" t="s">
        <v>66</v>
      </c>
      <c r="B139" s="43" t="s">
        <v>34</v>
      </c>
      <c r="C139" s="3" t="s">
        <v>30</v>
      </c>
      <c r="D139" s="4" t="s">
        <v>12</v>
      </c>
      <c r="E139" s="8">
        <v>2</v>
      </c>
      <c r="F139" s="9"/>
      <c r="G139" s="9"/>
      <c r="H139" s="7">
        <v>27</v>
      </c>
      <c r="I139" s="7"/>
      <c r="J139" s="7">
        <f>E139*H139</f>
        <v>54</v>
      </c>
      <c r="K139" s="7"/>
      <c r="L139" s="7">
        <f>J139</f>
        <v>54</v>
      </c>
      <c r="M139" s="50"/>
    </row>
    <row r="140" spans="1:13" ht="15.75" x14ac:dyDescent="0.25">
      <c r="A140" s="49"/>
      <c r="B140" s="43"/>
      <c r="C140" s="3" t="s">
        <v>30</v>
      </c>
      <c r="D140" s="4" t="s">
        <v>19</v>
      </c>
      <c r="E140" s="8">
        <v>11</v>
      </c>
      <c r="F140" s="9">
        <v>17</v>
      </c>
      <c r="G140" s="20">
        <v>14</v>
      </c>
      <c r="H140" s="6"/>
      <c r="I140" s="7">
        <v>14</v>
      </c>
      <c r="J140" s="7"/>
      <c r="K140" s="7">
        <f t="shared" ref="K140:K142" si="59">F140*(G140+I140)</f>
        <v>476</v>
      </c>
      <c r="L140" s="7">
        <f t="shared" ref="L140:L142" si="60">K140</f>
        <v>476</v>
      </c>
      <c r="M140" s="51"/>
    </row>
    <row r="141" spans="1:13" ht="15.75" x14ac:dyDescent="0.25">
      <c r="A141" s="49"/>
      <c r="B141" s="43"/>
      <c r="C141" s="3" t="s">
        <v>30</v>
      </c>
      <c r="D141" s="4" t="s">
        <v>14</v>
      </c>
      <c r="E141" s="8">
        <v>160</v>
      </c>
      <c r="F141" s="9">
        <v>246</v>
      </c>
      <c r="G141" s="20">
        <v>14</v>
      </c>
      <c r="H141" s="6"/>
      <c r="I141" s="7">
        <v>14</v>
      </c>
      <c r="J141" s="7"/>
      <c r="K141" s="7">
        <f t="shared" si="59"/>
        <v>6888</v>
      </c>
      <c r="L141" s="7">
        <f t="shared" si="60"/>
        <v>6888</v>
      </c>
      <c r="M141" s="51"/>
    </row>
    <row r="142" spans="1:13" ht="15.75" x14ac:dyDescent="0.25">
      <c r="A142" s="49"/>
      <c r="B142" s="43"/>
      <c r="C142" s="3" t="s">
        <v>30</v>
      </c>
      <c r="D142" s="4" t="s">
        <v>15</v>
      </c>
      <c r="E142" s="8">
        <v>84</v>
      </c>
      <c r="F142" s="15">
        <v>140</v>
      </c>
      <c r="G142" s="20">
        <v>14</v>
      </c>
      <c r="H142" s="6"/>
      <c r="I142" s="7">
        <v>14</v>
      </c>
      <c r="J142" s="7"/>
      <c r="K142" s="7">
        <f t="shared" si="59"/>
        <v>3920</v>
      </c>
      <c r="L142" s="7">
        <f t="shared" si="60"/>
        <v>3920</v>
      </c>
      <c r="M142" s="51"/>
    </row>
    <row r="143" spans="1:13" ht="15.75" x14ac:dyDescent="0.25">
      <c r="A143" s="49"/>
      <c r="B143" s="43"/>
      <c r="C143" s="3" t="s">
        <v>26</v>
      </c>
      <c r="D143" s="4" t="s">
        <v>12</v>
      </c>
      <c r="E143" s="8">
        <v>9</v>
      </c>
      <c r="F143" s="9"/>
      <c r="G143" s="9"/>
      <c r="H143" s="7">
        <v>27</v>
      </c>
      <c r="I143" s="7"/>
      <c r="J143" s="7">
        <f>E143*H143</f>
        <v>243</v>
      </c>
      <c r="K143" s="7"/>
      <c r="L143" s="7">
        <f>J143</f>
        <v>243</v>
      </c>
      <c r="M143" s="51"/>
    </row>
    <row r="144" spans="1:13" ht="15.75" x14ac:dyDescent="0.25">
      <c r="A144" s="49"/>
      <c r="B144" s="43"/>
      <c r="C144" s="3" t="s">
        <v>26</v>
      </c>
      <c r="D144" s="4" t="s">
        <v>19</v>
      </c>
      <c r="E144" s="8">
        <v>10</v>
      </c>
      <c r="F144" s="9">
        <v>15</v>
      </c>
      <c r="G144" s="20">
        <v>14</v>
      </c>
      <c r="H144" s="6"/>
      <c r="I144" s="7">
        <v>14</v>
      </c>
      <c r="J144" s="7"/>
      <c r="K144" s="7">
        <f t="shared" ref="K144:K148" si="61">F144*(G144+I144)</f>
        <v>420</v>
      </c>
      <c r="L144" s="7">
        <f t="shared" ref="L144:L148" si="62">K144</f>
        <v>420</v>
      </c>
      <c r="M144" s="51"/>
    </row>
    <row r="145" spans="1:13" ht="15.75" x14ac:dyDescent="0.25">
      <c r="A145" s="49"/>
      <c r="B145" s="43"/>
      <c r="C145" s="3" t="s">
        <v>26</v>
      </c>
      <c r="D145" s="4" t="s">
        <v>14</v>
      </c>
      <c r="E145" s="8">
        <v>240</v>
      </c>
      <c r="F145" s="9">
        <v>369</v>
      </c>
      <c r="G145" s="20">
        <v>14</v>
      </c>
      <c r="H145" s="6"/>
      <c r="I145" s="7">
        <v>14</v>
      </c>
      <c r="J145" s="7"/>
      <c r="K145" s="7">
        <f t="shared" si="61"/>
        <v>10332</v>
      </c>
      <c r="L145" s="7">
        <f t="shared" si="62"/>
        <v>10332</v>
      </c>
      <c r="M145" s="51"/>
    </row>
    <row r="146" spans="1:13" ht="15.75" x14ac:dyDescent="0.25">
      <c r="A146" s="49"/>
      <c r="B146" s="43"/>
      <c r="C146" s="3" t="s">
        <v>26</v>
      </c>
      <c r="D146" s="4" t="s">
        <v>15</v>
      </c>
      <c r="E146" s="5">
        <v>111</v>
      </c>
      <c r="F146" s="15">
        <v>185</v>
      </c>
      <c r="G146" s="20">
        <v>14</v>
      </c>
      <c r="H146" s="6"/>
      <c r="I146" s="7">
        <v>14</v>
      </c>
      <c r="J146" s="7"/>
      <c r="K146" s="7">
        <f t="shared" si="61"/>
        <v>5180</v>
      </c>
      <c r="L146" s="7">
        <f t="shared" si="62"/>
        <v>5180</v>
      </c>
      <c r="M146" s="51"/>
    </row>
    <row r="147" spans="1:13" ht="15.75" x14ac:dyDescent="0.25">
      <c r="A147" s="49"/>
      <c r="B147" s="43"/>
      <c r="C147" s="3" t="s">
        <v>23</v>
      </c>
      <c r="D147" s="4" t="s">
        <v>14</v>
      </c>
      <c r="E147" s="8">
        <v>16</v>
      </c>
      <c r="F147" s="9">
        <v>27</v>
      </c>
      <c r="G147" s="20"/>
      <c r="H147" s="6"/>
      <c r="I147" s="7">
        <v>14</v>
      </c>
      <c r="J147" s="7"/>
      <c r="K147" s="7">
        <f t="shared" si="61"/>
        <v>378</v>
      </c>
      <c r="L147" s="7">
        <f t="shared" si="62"/>
        <v>378</v>
      </c>
      <c r="M147" s="51"/>
    </row>
    <row r="148" spans="1:13" ht="15.75" x14ac:dyDescent="0.25">
      <c r="A148" s="49"/>
      <c r="B148" s="43"/>
      <c r="C148" s="3" t="s">
        <v>23</v>
      </c>
      <c r="D148" s="4" t="s">
        <v>15</v>
      </c>
      <c r="E148" s="8">
        <v>9</v>
      </c>
      <c r="F148" s="15">
        <v>16</v>
      </c>
      <c r="G148" s="20"/>
      <c r="H148" s="6"/>
      <c r="I148" s="7">
        <v>14</v>
      </c>
      <c r="J148" s="7"/>
      <c r="K148" s="7">
        <f t="shared" si="61"/>
        <v>224</v>
      </c>
      <c r="L148" s="7">
        <f t="shared" si="62"/>
        <v>224</v>
      </c>
      <c r="M148" s="51"/>
    </row>
    <row r="149" spans="1:13" ht="15.75" x14ac:dyDescent="0.25">
      <c r="A149" s="49"/>
      <c r="B149" s="44"/>
      <c r="C149" s="10"/>
      <c r="D149" s="11" t="s">
        <v>17</v>
      </c>
      <c r="E149" s="12">
        <v>652</v>
      </c>
      <c r="F149" s="12">
        <v>1015</v>
      </c>
      <c r="G149" s="12"/>
      <c r="H149" s="13"/>
      <c r="I149" s="13"/>
      <c r="J149" s="14"/>
      <c r="K149" s="14"/>
      <c r="L149" s="14">
        <f>SUM(L139:L148)</f>
        <v>28115</v>
      </c>
      <c r="M149" s="52"/>
    </row>
    <row r="150" spans="1:13" ht="15.75" x14ac:dyDescent="0.25">
      <c r="A150" s="49"/>
      <c r="B150" s="22"/>
      <c r="C150" s="27"/>
      <c r="D150" s="28" t="s">
        <v>64</v>
      </c>
      <c r="E150" s="29">
        <f>E149</f>
        <v>652</v>
      </c>
      <c r="F150" s="29">
        <f>F149</f>
        <v>1015</v>
      </c>
      <c r="G150" s="29"/>
      <c r="H150" s="23"/>
      <c r="I150" s="23"/>
      <c r="J150" s="24"/>
      <c r="K150" s="24"/>
      <c r="L150" s="24">
        <f>L149</f>
        <v>28115</v>
      </c>
      <c r="M150" s="42">
        <f>L150*5%</f>
        <v>1405.75</v>
      </c>
    </row>
    <row r="151" spans="1:13" ht="15.75" x14ac:dyDescent="0.25">
      <c r="A151" s="49" t="s">
        <v>67</v>
      </c>
      <c r="B151" s="47" t="s">
        <v>48</v>
      </c>
      <c r="C151" s="3" t="s">
        <v>26</v>
      </c>
      <c r="D151" s="4" t="s">
        <v>12</v>
      </c>
      <c r="E151" s="8">
        <v>8</v>
      </c>
      <c r="F151" s="9"/>
      <c r="G151" s="9"/>
      <c r="H151" s="7">
        <v>27</v>
      </c>
      <c r="I151" s="7"/>
      <c r="J151" s="7">
        <f>E151*H151</f>
        <v>216</v>
      </c>
      <c r="K151" s="7"/>
      <c r="L151" s="7">
        <f>J151</f>
        <v>216</v>
      </c>
      <c r="M151" s="50"/>
    </row>
    <row r="152" spans="1:13" ht="15.75" x14ac:dyDescent="0.25">
      <c r="A152" s="49"/>
      <c r="B152" s="47"/>
      <c r="C152" s="3" t="s">
        <v>26</v>
      </c>
      <c r="D152" s="4" t="s">
        <v>19</v>
      </c>
      <c r="E152" s="8">
        <v>50</v>
      </c>
      <c r="F152" s="9">
        <v>77</v>
      </c>
      <c r="G152" s="20">
        <v>14</v>
      </c>
      <c r="H152" s="6"/>
      <c r="I152" s="7">
        <v>14</v>
      </c>
      <c r="J152" s="7"/>
      <c r="K152" s="7">
        <f t="shared" ref="K152:K155" si="63">F152*(G152+I152)</f>
        <v>2156</v>
      </c>
      <c r="L152" s="7">
        <f t="shared" ref="L152:L155" si="64">K152</f>
        <v>2156</v>
      </c>
      <c r="M152" s="51"/>
    </row>
    <row r="153" spans="1:13" ht="15.75" x14ac:dyDescent="0.25">
      <c r="A153" s="49"/>
      <c r="B153" s="47"/>
      <c r="C153" s="3" t="s">
        <v>26</v>
      </c>
      <c r="D153" s="4" t="s">
        <v>13</v>
      </c>
      <c r="E153" s="8">
        <v>2</v>
      </c>
      <c r="F153" s="9">
        <v>3</v>
      </c>
      <c r="G153" s="20">
        <v>14</v>
      </c>
      <c r="H153" s="6"/>
      <c r="I153" s="7">
        <v>14</v>
      </c>
      <c r="J153" s="7"/>
      <c r="K153" s="7">
        <f t="shared" si="63"/>
        <v>84</v>
      </c>
      <c r="L153" s="7">
        <f t="shared" si="64"/>
        <v>84</v>
      </c>
      <c r="M153" s="51"/>
    </row>
    <row r="154" spans="1:13" ht="15.75" x14ac:dyDescent="0.25">
      <c r="A154" s="49"/>
      <c r="B154" s="47"/>
      <c r="C154" s="3" t="s">
        <v>26</v>
      </c>
      <c r="D154" s="4" t="s">
        <v>14</v>
      </c>
      <c r="E154" s="8">
        <v>80</v>
      </c>
      <c r="F154" s="9">
        <v>123</v>
      </c>
      <c r="G154" s="20">
        <v>14</v>
      </c>
      <c r="H154" s="6"/>
      <c r="I154" s="7">
        <v>14</v>
      </c>
      <c r="J154" s="7"/>
      <c r="K154" s="7">
        <f t="shared" si="63"/>
        <v>3444</v>
      </c>
      <c r="L154" s="7">
        <f t="shared" si="64"/>
        <v>3444</v>
      </c>
      <c r="M154" s="51"/>
    </row>
    <row r="155" spans="1:13" ht="15.75" x14ac:dyDescent="0.25">
      <c r="A155" s="49"/>
      <c r="B155" s="47"/>
      <c r="C155" s="3" t="s">
        <v>26</v>
      </c>
      <c r="D155" s="4" t="s">
        <v>15</v>
      </c>
      <c r="E155" s="8">
        <v>70</v>
      </c>
      <c r="F155" s="15">
        <v>117</v>
      </c>
      <c r="G155" s="20">
        <v>14</v>
      </c>
      <c r="H155" s="6"/>
      <c r="I155" s="7">
        <v>14</v>
      </c>
      <c r="J155" s="7"/>
      <c r="K155" s="7">
        <f t="shared" si="63"/>
        <v>3276</v>
      </c>
      <c r="L155" s="7">
        <f t="shared" si="64"/>
        <v>3276</v>
      </c>
      <c r="M155" s="51"/>
    </row>
    <row r="156" spans="1:13" ht="15.75" x14ac:dyDescent="0.25">
      <c r="A156" s="49"/>
      <c r="B156" s="48"/>
      <c r="C156" s="10"/>
      <c r="D156" s="11" t="s">
        <v>17</v>
      </c>
      <c r="E156" s="12">
        <v>210</v>
      </c>
      <c r="F156" s="12">
        <v>320</v>
      </c>
      <c r="G156" s="12"/>
      <c r="H156" s="13"/>
      <c r="I156" s="13"/>
      <c r="J156" s="14"/>
      <c r="K156" s="14"/>
      <c r="L156" s="14">
        <f>SUM(L151:L155)</f>
        <v>9176</v>
      </c>
      <c r="M156" s="51"/>
    </row>
    <row r="157" spans="1:13" ht="15.75" x14ac:dyDescent="0.25">
      <c r="A157" s="49"/>
      <c r="B157" s="47" t="s">
        <v>49</v>
      </c>
      <c r="C157" s="3" t="s">
        <v>26</v>
      </c>
      <c r="D157" s="4" t="s">
        <v>12</v>
      </c>
      <c r="E157" s="8">
        <v>3</v>
      </c>
      <c r="F157" s="9"/>
      <c r="G157" s="9"/>
      <c r="H157" s="7">
        <v>27</v>
      </c>
      <c r="I157" s="7"/>
      <c r="J157" s="7">
        <f>E157*H157</f>
        <v>81</v>
      </c>
      <c r="K157" s="7"/>
      <c r="L157" s="7">
        <f>J157</f>
        <v>81</v>
      </c>
      <c r="M157" s="51"/>
    </row>
    <row r="158" spans="1:13" ht="15.75" x14ac:dyDescent="0.25">
      <c r="A158" s="49"/>
      <c r="B158" s="47"/>
      <c r="C158" s="3" t="s">
        <v>26</v>
      </c>
      <c r="D158" s="4" t="s">
        <v>19</v>
      </c>
      <c r="E158" s="8">
        <v>4</v>
      </c>
      <c r="F158" s="9">
        <v>6</v>
      </c>
      <c r="G158" s="20">
        <v>14</v>
      </c>
      <c r="H158" s="6"/>
      <c r="I158" s="7">
        <v>14</v>
      </c>
      <c r="J158" s="7"/>
      <c r="K158" s="7">
        <f t="shared" ref="K158:K160" si="65">F158*(G158+I158)</f>
        <v>168</v>
      </c>
      <c r="L158" s="7">
        <f t="shared" ref="L158:L160" si="66">K158</f>
        <v>168</v>
      </c>
      <c r="M158" s="51"/>
    </row>
    <row r="159" spans="1:13" ht="15.75" x14ac:dyDescent="0.25">
      <c r="A159" s="49"/>
      <c r="B159" s="47"/>
      <c r="C159" s="3" t="s">
        <v>26</v>
      </c>
      <c r="D159" s="4" t="s">
        <v>14</v>
      </c>
      <c r="E159" s="8">
        <v>15</v>
      </c>
      <c r="F159" s="9">
        <v>23</v>
      </c>
      <c r="G159" s="20">
        <v>14</v>
      </c>
      <c r="H159" s="6"/>
      <c r="I159" s="7">
        <v>14</v>
      </c>
      <c r="J159" s="7"/>
      <c r="K159" s="7">
        <f t="shared" si="65"/>
        <v>644</v>
      </c>
      <c r="L159" s="7">
        <f t="shared" si="66"/>
        <v>644</v>
      </c>
      <c r="M159" s="51"/>
    </row>
    <row r="160" spans="1:13" ht="15.75" x14ac:dyDescent="0.25">
      <c r="A160" s="49"/>
      <c r="B160" s="47"/>
      <c r="C160" s="3" t="s">
        <v>26</v>
      </c>
      <c r="D160" s="4" t="s">
        <v>15</v>
      </c>
      <c r="E160" s="8">
        <v>10</v>
      </c>
      <c r="F160" s="15">
        <v>17</v>
      </c>
      <c r="G160" s="20">
        <v>14</v>
      </c>
      <c r="H160" s="6"/>
      <c r="I160" s="7">
        <v>14</v>
      </c>
      <c r="J160" s="7"/>
      <c r="K160" s="7">
        <f t="shared" si="65"/>
        <v>476</v>
      </c>
      <c r="L160" s="7">
        <f t="shared" si="66"/>
        <v>476</v>
      </c>
      <c r="M160" s="51"/>
    </row>
    <row r="161" spans="1:13" ht="15.75" x14ac:dyDescent="0.25">
      <c r="A161" s="49"/>
      <c r="B161" s="48"/>
      <c r="C161" s="10"/>
      <c r="D161" s="11" t="s">
        <v>17</v>
      </c>
      <c r="E161" s="12">
        <v>32</v>
      </c>
      <c r="F161" s="12">
        <v>46</v>
      </c>
      <c r="G161" s="12"/>
      <c r="H161" s="13"/>
      <c r="I161" s="13"/>
      <c r="J161" s="14"/>
      <c r="K161" s="14"/>
      <c r="L161" s="14">
        <f>SUM(L157:L160)</f>
        <v>1369</v>
      </c>
      <c r="M161" s="51"/>
    </row>
    <row r="162" spans="1:13" ht="15.75" x14ac:dyDescent="0.25">
      <c r="A162" s="49"/>
      <c r="B162" s="47" t="s">
        <v>50</v>
      </c>
      <c r="C162" s="3" t="s">
        <v>30</v>
      </c>
      <c r="D162" s="4" t="s">
        <v>19</v>
      </c>
      <c r="E162" s="8">
        <v>40</v>
      </c>
      <c r="F162" s="9">
        <v>62</v>
      </c>
      <c r="G162" s="20">
        <v>14</v>
      </c>
      <c r="H162" s="6"/>
      <c r="I162" s="7">
        <v>14</v>
      </c>
      <c r="J162" s="7"/>
      <c r="K162" s="7">
        <f t="shared" ref="K162:K165" si="67">F162*(G162+I162)</f>
        <v>1736</v>
      </c>
      <c r="L162" s="7">
        <f t="shared" ref="L162:L165" si="68">K162</f>
        <v>1736</v>
      </c>
      <c r="M162" s="51"/>
    </row>
    <row r="163" spans="1:13" ht="15.75" x14ac:dyDescent="0.25">
      <c r="A163" s="49"/>
      <c r="B163" s="47"/>
      <c r="C163" s="3" t="s">
        <v>30</v>
      </c>
      <c r="D163" s="4" t="s">
        <v>13</v>
      </c>
      <c r="E163" s="8">
        <v>5</v>
      </c>
      <c r="F163" s="9">
        <v>8</v>
      </c>
      <c r="G163" s="20">
        <v>14</v>
      </c>
      <c r="H163" s="6"/>
      <c r="I163" s="7">
        <v>14</v>
      </c>
      <c r="J163" s="7"/>
      <c r="K163" s="7">
        <f t="shared" si="67"/>
        <v>224</v>
      </c>
      <c r="L163" s="7">
        <f t="shared" si="68"/>
        <v>224</v>
      </c>
      <c r="M163" s="51"/>
    </row>
    <row r="164" spans="1:13" ht="15.75" x14ac:dyDescent="0.25">
      <c r="A164" s="49"/>
      <c r="B164" s="47"/>
      <c r="C164" s="3" t="s">
        <v>30</v>
      </c>
      <c r="D164" s="4" t="s">
        <v>14</v>
      </c>
      <c r="E164" s="5">
        <v>40</v>
      </c>
      <c r="F164" s="9">
        <v>62</v>
      </c>
      <c r="G164" s="20">
        <v>14</v>
      </c>
      <c r="H164" s="6"/>
      <c r="I164" s="7">
        <v>14</v>
      </c>
      <c r="J164" s="7"/>
      <c r="K164" s="7">
        <f t="shared" si="67"/>
        <v>1736</v>
      </c>
      <c r="L164" s="7">
        <f t="shared" si="68"/>
        <v>1736</v>
      </c>
      <c r="M164" s="51"/>
    </row>
    <row r="165" spans="1:13" ht="15.75" x14ac:dyDescent="0.25">
      <c r="A165" s="49"/>
      <c r="B165" s="47"/>
      <c r="C165" s="3" t="s">
        <v>30</v>
      </c>
      <c r="D165" s="4" t="s">
        <v>15</v>
      </c>
      <c r="E165" s="8">
        <v>40</v>
      </c>
      <c r="F165" s="15">
        <v>67</v>
      </c>
      <c r="G165" s="20">
        <v>14</v>
      </c>
      <c r="H165" s="6"/>
      <c r="I165" s="7">
        <v>14</v>
      </c>
      <c r="J165" s="7"/>
      <c r="K165" s="7">
        <f t="shared" si="67"/>
        <v>1876</v>
      </c>
      <c r="L165" s="7">
        <f t="shared" si="68"/>
        <v>1876</v>
      </c>
      <c r="M165" s="51"/>
    </row>
    <row r="166" spans="1:13" ht="15.75" x14ac:dyDescent="0.25">
      <c r="A166" s="49"/>
      <c r="B166" s="48"/>
      <c r="C166" s="10"/>
      <c r="D166" s="11" t="s">
        <v>17</v>
      </c>
      <c r="E166" s="12">
        <v>125</v>
      </c>
      <c r="F166" s="12">
        <v>199</v>
      </c>
      <c r="G166" s="12"/>
      <c r="H166" s="13"/>
      <c r="I166" s="13"/>
      <c r="J166" s="14"/>
      <c r="K166" s="14"/>
      <c r="L166" s="14">
        <f>SUM(L162:L165)</f>
        <v>5572</v>
      </c>
      <c r="M166" s="51"/>
    </row>
    <row r="167" spans="1:13" ht="15.75" x14ac:dyDescent="0.25">
      <c r="A167" s="49"/>
      <c r="B167" s="47" t="s">
        <v>51</v>
      </c>
      <c r="C167" s="3" t="s">
        <v>30</v>
      </c>
      <c r="D167" s="4" t="s">
        <v>14</v>
      </c>
      <c r="E167" s="8">
        <v>40</v>
      </c>
      <c r="F167" s="9">
        <v>62</v>
      </c>
      <c r="G167" s="20">
        <v>14</v>
      </c>
      <c r="H167" s="6"/>
      <c r="I167" s="7">
        <v>14</v>
      </c>
      <c r="J167" s="7"/>
      <c r="K167" s="7">
        <f t="shared" ref="K167:K168" si="69">F167*(G167+I167)</f>
        <v>1736</v>
      </c>
      <c r="L167" s="7">
        <f t="shared" ref="L167:L168" si="70">K167</f>
        <v>1736</v>
      </c>
      <c r="M167" s="51"/>
    </row>
    <row r="168" spans="1:13" ht="15.75" x14ac:dyDescent="0.25">
      <c r="A168" s="49"/>
      <c r="B168" s="47"/>
      <c r="C168" s="3" t="s">
        <v>30</v>
      </c>
      <c r="D168" s="4" t="s">
        <v>15</v>
      </c>
      <c r="E168" s="8">
        <v>17</v>
      </c>
      <c r="F168" s="15">
        <v>28</v>
      </c>
      <c r="G168" s="20">
        <v>14</v>
      </c>
      <c r="H168" s="6"/>
      <c r="I168" s="7">
        <v>14</v>
      </c>
      <c r="J168" s="7"/>
      <c r="K168" s="7">
        <f t="shared" si="69"/>
        <v>784</v>
      </c>
      <c r="L168" s="7">
        <f t="shared" si="70"/>
        <v>784</v>
      </c>
      <c r="M168" s="51"/>
    </row>
    <row r="169" spans="1:13" ht="15.75" x14ac:dyDescent="0.25">
      <c r="A169" s="49"/>
      <c r="B169" s="48"/>
      <c r="C169" s="10"/>
      <c r="D169" s="11" t="s">
        <v>17</v>
      </c>
      <c r="E169" s="12">
        <v>57</v>
      </c>
      <c r="F169" s="12">
        <v>90</v>
      </c>
      <c r="G169" s="12"/>
      <c r="H169" s="13"/>
      <c r="I169" s="13"/>
      <c r="J169" s="14"/>
      <c r="K169" s="14"/>
      <c r="L169" s="14">
        <f>SUM(L167:L168)</f>
        <v>2520</v>
      </c>
      <c r="M169" s="51"/>
    </row>
    <row r="170" spans="1:13" ht="15.75" x14ac:dyDescent="0.25">
      <c r="A170" s="49"/>
      <c r="B170" s="47" t="s">
        <v>52</v>
      </c>
      <c r="C170" s="3" t="s">
        <v>21</v>
      </c>
      <c r="D170" s="4" t="s">
        <v>11</v>
      </c>
      <c r="E170" s="8">
        <v>9</v>
      </c>
      <c r="F170" s="9"/>
      <c r="G170" s="9"/>
      <c r="H170" s="7">
        <v>27</v>
      </c>
      <c r="I170" s="7"/>
      <c r="J170" s="7">
        <f t="shared" ref="J170:J171" si="71">E170*H170</f>
        <v>243</v>
      </c>
      <c r="K170" s="7"/>
      <c r="L170" s="7">
        <f t="shared" ref="L170:L171" si="72">J170</f>
        <v>243</v>
      </c>
      <c r="M170" s="51"/>
    </row>
    <row r="171" spans="1:13" ht="15.75" x14ac:dyDescent="0.25">
      <c r="A171" s="49"/>
      <c r="B171" s="47"/>
      <c r="C171" s="3" t="s">
        <v>21</v>
      </c>
      <c r="D171" s="4" t="s">
        <v>12</v>
      </c>
      <c r="E171" s="8">
        <v>5</v>
      </c>
      <c r="F171" s="9"/>
      <c r="G171" s="9"/>
      <c r="H171" s="7">
        <v>27</v>
      </c>
      <c r="I171" s="7"/>
      <c r="J171" s="7">
        <f t="shared" si="71"/>
        <v>135</v>
      </c>
      <c r="K171" s="7"/>
      <c r="L171" s="7">
        <f t="shared" si="72"/>
        <v>135</v>
      </c>
      <c r="M171" s="51"/>
    </row>
    <row r="172" spans="1:13" ht="15.75" x14ac:dyDescent="0.25">
      <c r="A172" s="49"/>
      <c r="B172" s="47"/>
      <c r="C172" s="3" t="s">
        <v>21</v>
      </c>
      <c r="D172" s="4" t="s">
        <v>19</v>
      </c>
      <c r="E172" s="8">
        <v>2</v>
      </c>
      <c r="F172" s="9">
        <v>3</v>
      </c>
      <c r="G172" s="20"/>
      <c r="H172" s="6"/>
      <c r="I172" s="7">
        <v>14</v>
      </c>
      <c r="J172" s="7"/>
      <c r="K172" s="7">
        <f t="shared" ref="K172:K174" si="73">F172*(G172+I172)</f>
        <v>42</v>
      </c>
      <c r="L172" s="7">
        <f t="shared" ref="L172:L174" si="74">K172</f>
        <v>42</v>
      </c>
      <c r="M172" s="51"/>
    </row>
    <row r="173" spans="1:13" ht="15.75" x14ac:dyDescent="0.25">
      <c r="A173" s="49"/>
      <c r="B173" s="47"/>
      <c r="C173" s="3" t="s">
        <v>21</v>
      </c>
      <c r="D173" s="4" t="s">
        <v>14</v>
      </c>
      <c r="E173" s="8">
        <v>7</v>
      </c>
      <c r="F173" s="9">
        <v>12</v>
      </c>
      <c r="G173" s="20"/>
      <c r="H173" s="6"/>
      <c r="I173" s="7">
        <v>14</v>
      </c>
      <c r="J173" s="7"/>
      <c r="K173" s="7">
        <f t="shared" si="73"/>
        <v>168</v>
      </c>
      <c r="L173" s="7">
        <f t="shared" si="74"/>
        <v>168</v>
      </c>
      <c r="M173" s="51"/>
    </row>
    <row r="174" spans="1:13" ht="15.75" x14ac:dyDescent="0.25">
      <c r="A174" s="49"/>
      <c r="B174" s="47"/>
      <c r="C174" s="3" t="s">
        <v>21</v>
      </c>
      <c r="D174" s="4" t="s">
        <v>15</v>
      </c>
      <c r="E174" s="8">
        <v>7</v>
      </c>
      <c r="F174" s="15">
        <v>13</v>
      </c>
      <c r="G174" s="20"/>
      <c r="H174" s="6"/>
      <c r="I174" s="7">
        <v>14</v>
      </c>
      <c r="J174" s="7"/>
      <c r="K174" s="7">
        <f t="shared" si="73"/>
        <v>182</v>
      </c>
      <c r="L174" s="7">
        <f t="shared" si="74"/>
        <v>182</v>
      </c>
      <c r="M174" s="51"/>
    </row>
    <row r="175" spans="1:13" ht="15.75" x14ac:dyDescent="0.25">
      <c r="A175" s="49"/>
      <c r="B175" s="48"/>
      <c r="C175" s="10"/>
      <c r="D175" s="11" t="s">
        <v>17</v>
      </c>
      <c r="E175" s="12">
        <v>30</v>
      </c>
      <c r="F175" s="12">
        <v>28</v>
      </c>
      <c r="G175" s="12"/>
      <c r="H175" s="13"/>
      <c r="I175" s="13"/>
      <c r="J175" s="14"/>
      <c r="K175" s="14"/>
      <c r="L175" s="14">
        <f>SUM(L170:L174)</f>
        <v>770</v>
      </c>
      <c r="M175" s="51"/>
    </row>
    <row r="176" spans="1:13" ht="15.75" x14ac:dyDescent="0.25">
      <c r="A176" s="49"/>
      <c r="B176" s="47" t="s">
        <v>53</v>
      </c>
      <c r="C176" s="3" t="s">
        <v>18</v>
      </c>
      <c r="D176" s="4" t="s">
        <v>12</v>
      </c>
      <c r="E176" s="8">
        <v>4</v>
      </c>
      <c r="F176" s="9"/>
      <c r="G176" s="9"/>
      <c r="H176" s="7">
        <v>27</v>
      </c>
      <c r="I176" s="30"/>
      <c r="J176" s="7">
        <f>E176*H176</f>
        <v>108</v>
      </c>
      <c r="K176" s="30"/>
      <c r="L176" s="7">
        <f>J176</f>
        <v>108</v>
      </c>
      <c r="M176" s="51"/>
    </row>
    <row r="177" spans="1:13" ht="15.75" x14ac:dyDescent="0.25">
      <c r="A177" s="49"/>
      <c r="B177" s="47"/>
      <c r="C177" s="3" t="s">
        <v>18</v>
      </c>
      <c r="D177" s="4" t="s">
        <v>19</v>
      </c>
      <c r="E177" s="8">
        <v>29</v>
      </c>
      <c r="F177" s="9">
        <v>48</v>
      </c>
      <c r="G177" s="9"/>
      <c r="H177" s="30"/>
      <c r="I177" s="7">
        <v>14</v>
      </c>
      <c r="J177" s="30"/>
      <c r="K177" s="7">
        <f t="shared" ref="K177:K180" si="75">F177*I177</f>
        <v>672</v>
      </c>
      <c r="L177" s="7">
        <f t="shared" ref="L177:L180" si="76">K177</f>
        <v>672</v>
      </c>
      <c r="M177" s="51"/>
    </row>
    <row r="178" spans="1:13" ht="15.75" x14ac:dyDescent="0.25">
      <c r="A178" s="49"/>
      <c r="B178" s="47"/>
      <c r="C178" s="3" t="s">
        <v>18</v>
      </c>
      <c r="D178" s="4" t="s">
        <v>13</v>
      </c>
      <c r="E178" s="8">
        <v>3</v>
      </c>
      <c r="F178" s="9">
        <v>5</v>
      </c>
      <c r="G178" s="9"/>
      <c r="H178" s="30"/>
      <c r="I178" s="7">
        <v>14</v>
      </c>
      <c r="J178" s="30"/>
      <c r="K178" s="7">
        <f t="shared" si="75"/>
        <v>70</v>
      </c>
      <c r="L178" s="7">
        <f t="shared" si="76"/>
        <v>70</v>
      </c>
      <c r="M178" s="51"/>
    </row>
    <row r="179" spans="1:13" ht="15.75" x14ac:dyDescent="0.25">
      <c r="A179" s="49"/>
      <c r="B179" s="47"/>
      <c r="C179" s="3" t="s">
        <v>18</v>
      </c>
      <c r="D179" s="4" t="s">
        <v>14</v>
      </c>
      <c r="E179" s="8">
        <v>100</v>
      </c>
      <c r="F179" s="9">
        <v>167</v>
      </c>
      <c r="G179" s="9"/>
      <c r="H179" s="30"/>
      <c r="I179" s="7">
        <v>14</v>
      </c>
      <c r="J179" s="30"/>
      <c r="K179" s="7">
        <f t="shared" si="75"/>
        <v>2338</v>
      </c>
      <c r="L179" s="7">
        <f t="shared" si="76"/>
        <v>2338</v>
      </c>
      <c r="M179" s="51"/>
    </row>
    <row r="180" spans="1:13" ht="15.75" x14ac:dyDescent="0.25">
      <c r="A180" s="49"/>
      <c r="B180" s="47"/>
      <c r="C180" s="3" t="s">
        <v>18</v>
      </c>
      <c r="D180" s="4" t="s">
        <v>15</v>
      </c>
      <c r="E180" s="8">
        <v>44</v>
      </c>
      <c r="F180" s="15">
        <v>80</v>
      </c>
      <c r="G180" s="15"/>
      <c r="H180" s="30"/>
      <c r="I180" s="7">
        <v>14</v>
      </c>
      <c r="J180" s="30"/>
      <c r="K180" s="7">
        <f t="shared" si="75"/>
        <v>1120</v>
      </c>
      <c r="L180" s="7">
        <f t="shared" si="76"/>
        <v>1120</v>
      </c>
      <c r="M180" s="51"/>
    </row>
    <row r="181" spans="1:13" ht="15.75" x14ac:dyDescent="0.25">
      <c r="A181" s="49"/>
      <c r="B181" s="47"/>
      <c r="C181" s="3" t="s">
        <v>18</v>
      </c>
      <c r="D181" s="4" t="s">
        <v>16</v>
      </c>
      <c r="E181" s="8">
        <v>1</v>
      </c>
      <c r="F181" s="9"/>
      <c r="G181" s="9"/>
      <c r="H181" s="7">
        <v>27</v>
      </c>
      <c r="I181" s="30"/>
      <c r="J181" s="7">
        <f t="shared" ref="J181:J182" si="77">E181*H181</f>
        <v>27</v>
      </c>
      <c r="K181" s="30"/>
      <c r="L181" s="7">
        <f t="shared" ref="L181:L182" si="78">J181</f>
        <v>27</v>
      </c>
      <c r="M181" s="51"/>
    </row>
    <row r="182" spans="1:13" ht="15.75" x14ac:dyDescent="0.25">
      <c r="A182" s="49"/>
      <c r="B182" s="47"/>
      <c r="C182" s="3" t="s">
        <v>20</v>
      </c>
      <c r="D182" s="4" t="s">
        <v>12</v>
      </c>
      <c r="E182" s="8">
        <v>8</v>
      </c>
      <c r="F182" s="9"/>
      <c r="G182" s="9"/>
      <c r="H182" s="7">
        <v>27</v>
      </c>
      <c r="I182" s="30"/>
      <c r="J182" s="7">
        <f t="shared" si="77"/>
        <v>216</v>
      </c>
      <c r="K182" s="30"/>
      <c r="L182" s="7">
        <f t="shared" si="78"/>
        <v>216</v>
      </c>
      <c r="M182" s="51"/>
    </row>
    <row r="183" spans="1:13" ht="15.75" x14ac:dyDescent="0.25">
      <c r="A183" s="49"/>
      <c r="B183" s="47"/>
      <c r="C183" s="3" t="s">
        <v>20</v>
      </c>
      <c r="D183" s="4" t="s">
        <v>19</v>
      </c>
      <c r="E183" s="8">
        <v>16</v>
      </c>
      <c r="F183" s="9">
        <v>27</v>
      </c>
      <c r="G183" s="9"/>
      <c r="H183" s="30"/>
      <c r="I183" s="7">
        <v>14</v>
      </c>
      <c r="J183" s="30"/>
      <c r="K183" s="7">
        <f t="shared" ref="K183:K185" si="79">F183*I183</f>
        <v>378</v>
      </c>
      <c r="L183" s="7">
        <f t="shared" ref="L183:L185" si="80">K183</f>
        <v>378</v>
      </c>
      <c r="M183" s="51"/>
    </row>
    <row r="184" spans="1:13" ht="15.75" x14ac:dyDescent="0.25">
      <c r="A184" s="49"/>
      <c r="B184" s="47"/>
      <c r="C184" s="3" t="s">
        <v>20</v>
      </c>
      <c r="D184" s="4" t="s">
        <v>14</v>
      </c>
      <c r="E184" s="8">
        <v>100</v>
      </c>
      <c r="F184" s="9">
        <v>167</v>
      </c>
      <c r="G184" s="9"/>
      <c r="H184" s="30"/>
      <c r="I184" s="7">
        <v>14</v>
      </c>
      <c r="J184" s="30"/>
      <c r="K184" s="7">
        <f t="shared" si="79"/>
        <v>2338</v>
      </c>
      <c r="L184" s="7">
        <f t="shared" si="80"/>
        <v>2338</v>
      </c>
      <c r="M184" s="51"/>
    </row>
    <row r="185" spans="1:13" ht="15.75" x14ac:dyDescent="0.25">
      <c r="A185" s="49"/>
      <c r="B185" s="47"/>
      <c r="C185" s="3" t="s">
        <v>20</v>
      </c>
      <c r="D185" s="4" t="s">
        <v>15</v>
      </c>
      <c r="E185" s="8">
        <v>84</v>
      </c>
      <c r="F185" s="15">
        <v>153</v>
      </c>
      <c r="G185" s="15"/>
      <c r="H185" s="30"/>
      <c r="I185" s="7">
        <v>14</v>
      </c>
      <c r="J185" s="30"/>
      <c r="K185" s="7">
        <f t="shared" si="79"/>
        <v>2142</v>
      </c>
      <c r="L185" s="7">
        <f t="shared" si="80"/>
        <v>2142</v>
      </c>
      <c r="M185" s="51"/>
    </row>
    <row r="186" spans="1:13" ht="15.75" x14ac:dyDescent="0.25">
      <c r="A186" s="49"/>
      <c r="B186" s="47"/>
      <c r="C186" s="3" t="s">
        <v>20</v>
      </c>
      <c r="D186" s="4" t="s">
        <v>16</v>
      </c>
      <c r="E186" s="8">
        <v>1</v>
      </c>
      <c r="F186" s="9"/>
      <c r="G186" s="9"/>
      <c r="H186" s="7">
        <v>27</v>
      </c>
      <c r="I186" s="30"/>
      <c r="J186" s="7">
        <f>E186*H186</f>
        <v>27</v>
      </c>
      <c r="K186" s="30"/>
      <c r="L186" s="7">
        <f>J186</f>
        <v>27</v>
      </c>
      <c r="M186" s="51"/>
    </row>
    <row r="187" spans="1:13" ht="15.75" x14ac:dyDescent="0.25">
      <c r="A187" s="49"/>
      <c r="B187" s="47"/>
      <c r="C187" s="3" t="s">
        <v>22</v>
      </c>
      <c r="D187" s="4" t="s">
        <v>14</v>
      </c>
      <c r="E187" s="8">
        <v>11</v>
      </c>
      <c r="F187" s="9">
        <v>18</v>
      </c>
      <c r="G187" s="9"/>
      <c r="H187" s="30"/>
      <c r="I187" s="7">
        <v>14</v>
      </c>
      <c r="J187" s="30"/>
      <c r="K187" s="7">
        <f t="shared" ref="K187:K188" si="81">F187*I187</f>
        <v>252</v>
      </c>
      <c r="L187" s="7">
        <f t="shared" ref="L187:L188" si="82">K187</f>
        <v>252</v>
      </c>
      <c r="M187" s="51"/>
    </row>
    <row r="188" spans="1:13" ht="15.75" x14ac:dyDescent="0.25">
      <c r="A188" s="49"/>
      <c r="B188" s="47"/>
      <c r="C188" s="3" t="s">
        <v>22</v>
      </c>
      <c r="D188" s="4" t="s">
        <v>15</v>
      </c>
      <c r="E188" s="8">
        <v>10</v>
      </c>
      <c r="F188" s="15">
        <v>18</v>
      </c>
      <c r="G188" s="15"/>
      <c r="H188" s="30"/>
      <c r="I188" s="7">
        <v>14</v>
      </c>
      <c r="J188" s="30"/>
      <c r="K188" s="7">
        <f t="shared" si="81"/>
        <v>252</v>
      </c>
      <c r="L188" s="7">
        <f t="shared" si="82"/>
        <v>252</v>
      </c>
      <c r="M188" s="51"/>
    </row>
    <row r="189" spans="1:13" ht="15.75" x14ac:dyDescent="0.25">
      <c r="A189" s="49"/>
      <c r="B189" s="47"/>
      <c r="C189" s="3" t="s">
        <v>33</v>
      </c>
      <c r="D189" s="4" t="s">
        <v>12</v>
      </c>
      <c r="E189" s="8">
        <v>1</v>
      </c>
      <c r="F189" s="9"/>
      <c r="G189" s="9"/>
      <c r="H189" s="7">
        <v>27</v>
      </c>
      <c r="I189" s="30"/>
      <c r="J189" s="7">
        <f>E189*H189</f>
        <v>27</v>
      </c>
      <c r="K189" s="30"/>
      <c r="L189" s="7">
        <f>J189</f>
        <v>27</v>
      </c>
      <c r="M189" s="51"/>
    </row>
    <row r="190" spans="1:13" ht="15.75" x14ac:dyDescent="0.25">
      <c r="A190" s="49"/>
      <c r="B190" s="47"/>
      <c r="C190" s="3" t="s">
        <v>33</v>
      </c>
      <c r="D190" s="4" t="s">
        <v>19</v>
      </c>
      <c r="E190" s="8">
        <v>2</v>
      </c>
      <c r="F190" s="9">
        <v>3</v>
      </c>
      <c r="G190" s="9"/>
      <c r="H190" s="30"/>
      <c r="I190" s="7">
        <v>14</v>
      </c>
      <c r="J190" s="30"/>
      <c r="K190" s="7">
        <f t="shared" ref="K190:K194" si="83">F190*I190</f>
        <v>42</v>
      </c>
      <c r="L190" s="7">
        <f t="shared" ref="L190:L194" si="84">K190</f>
        <v>42</v>
      </c>
      <c r="M190" s="51"/>
    </row>
    <row r="191" spans="1:13" ht="15.75" x14ac:dyDescent="0.25">
      <c r="A191" s="49"/>
      <c r="B191" s="47"/>
      <c r="C191" s="3" t="s">
        <v>33</v>
      </c>
      <c r="D191" s="4" t="s">
        <v>14</v>
      </c>
      <c r="E191" s="8">
        <v>30</v>
      </c>
      <c r="F191" s="9">
        <v>50</v>
      </c>
      <c r="G191" s="9"/>
      <c r="H191" s="30"/>
      <c r="I191" s="7">
        <v>14</v>
      </c>
      <c r="J191" s="30"/>
      <c r="K191" s="7">
        <f t="shared" si="83"/>
        <v>700</v>
      </c>
      <c r="L191" s="7">
        <f t="shared" si="84"/>
        <v>700</v>
      </c>
      <c r="M191" s="51"/>
    </row>
    <row r="192" spans="1:13" ht="15.75" x14ac:dyDescent="0.25">
      <c r="A192" s="49"/>
      <c r="B192" s="47"/>
      <c r="C192" s="3" t="s">
        <v>33</v>
      </c>
      <c r="D192" s="4" t="s">
        <v>15</v>
      </c>
      <c r="E192" s="8">
        <v>17</v>
      </c>
      <c r="F192" s="15">
        <v>31</v>
      </c>
      <c r="G192" s="15"/>
      <c r="H192" s="30"/>
      <c r="I192" s="7">
        <v>14</v>
      </c>
      <c r="J192" s="30"/>
      <c r="K192" s="7">
        <f t="shared" si="83"/>
        <v>434</v>
      </c>
      <c r="L192" s="7">
        <f t="shared" si="84"/>
        <v>434</v>
      </c>
      <c r="M192" s="51"/>
    </row>
    <row r="193" spans="1:13" ht="15.75" x14ac:dyDescent="0.25">
      <c r="A193" s="49"/>
      <c r="B193" s="47"/>
      <c r="C193" s="3" t="s">
        <v>61</v>
      </c>
      <c r="D193" s="4" t="s">
        <v>14</v>
      </c>
      <c r="E193" s="8">
        <v>15</v>
      </c>
      <c r="F193" s="9">
        <v>25</v>
      </c>
      <c r="G193" s="9"/>
      <c r="H193" s="30"/>
      <c r="I193" s="7">
        <v>14</v>
      </c>
      <c r="J193" s="30"/>
      <c r="K193" s="7">
        <f t="shared" si="83"/>
        <v>350</v>
      </c>
      <c r="L193" s="7">
        <f t="shared" si="84"/>
        <v>350</v>
      </c>
      <c r="M193" s="51"/>
    </row>
    <row r="194" spans="1:13" ht="15.75" x14ac:dyDescent="0.25">
      <c r="A194" s="49"/>
      <c r="B194" s="47"/>
      <c r="C194" s="3" t="s">
        <v>61</v>
      </c>
      <c r="D194" s="4" t="s">
        <v>15</v>
      </c>
      <c r="E194" s="8">
        <v>5</v>
      </c>
      <c r="F194" s="15">
        <v>9</v>
      </c>
      <c r="G194" s="15"/>
      <c r="H194" s="30"/>
      <c r="I194" s="7">
        <v>14</v>
      </c>
      <c r="J194" s="30"/>
      <c r="K194" s="7">
        <f t="shared" si="83"/>
        <v>126</v>
      </c>
      <c r="L194" s="7">
        <f t="shared" si="84"/>
        <v>126</v>
      </c>
      <c r="M194" s="51"/>
    </row>
    <row r="195" spans="1:13" ht="15.75" x14ac:dyDescent="0.25">
      <c r="A195" s="49"/>
      <c r="B195" s="47"/>
      <c r="C195" s="3" t="s">
        <v>23</v>
      </c>
      <c r="D195" s="4" t="s">
        <v>12</v>
      </c>
      <c r="E195" s="8">
        <v>8</v>
      </c>
      <c r="F195" s="9"/>
      <c r="G195" s="9"/>
      <c r="H195" s="7">
        <v>27</v>
      </c>
      <c r="I195" s="30"/>
      <c r="J195" s="7">
        <f>E195*H195</f>
        <v>216</v>
      </c>
      <c r="K195" s="30"/>
      <c r="L195" s="7">
        <f>J195</f>
        <v>216</v>
      </c>
      <c r="M195" s="51"/>
    </row>
    <row r="196" spans="1:13" ht="15.75" x14ac:dyDescent="0.25">
      <c r="A196" s="49"/>
      <c r="B196" s="47"/>
      <c r="C196" s="3" t="s">
        <v>23</v>
      </c>
      <c r="D196" s="4" t="s">
        <v>19</v>
      </c>
      <c r="E196" s="8">
        <v>11</v>
      </c>
      <c r="F196" s="9">
        <v>18</v>
      </c>
      <c r="G196" s="20"/>
      <c r="H196" s="30"/>
      <c r="I196" s="7">
        <v>14</v>
      </c>
      <c r="J196" s="30"/>
      <c r="K196" s="7">
        <f t="shared" ref="K196:K199" si="85">F196*(G196+I196)</f>
        <v>252</v>
      </c>
      <c r="L196" s="7">
        <f t="shared" ref="L196:L199" si="86">K196</f>
        <v>252</v>
      </c>
      <c r="M196" s="51"/>
    </row>
    <row r="197" spans="1:13" ht="15.75" x14ac:dyDescent="0.25">
      <c r="A197" s="49"/>
      <c r="B197" s="47"/>
      <c r="C197" s="3" t="s">
        <v>23</v>
      </c>
      <c r="D197" s="4" t="s">
        <v>13</v>
      </c>
      <c r="E197" s="8">
        <v>1</v>
      </c>
      <c r="F197" s="9">
        <v>2</v>
      </c>
      <c r="G197" s="20"/>
      <c r="H197" s="30"/>
      <c r="I197" s="7">
        <v>14</v>
      </c>
      <c r="J197" s="30"/>
      <c r="K197" s="7">
        <f t="shared" si="85"/>
        <v>28</v>
      </c>
      <c r="L197" s="7">
        <f t="shared" si="86"/>
        <v>28</v>
      </c>
      <c r="M197" s="51"/>
    </row>
    <row r="198" spans="1:13" ht="15.75" x14ac:dyDescent="0.25">
      <c r="A198" s="49"/>
      <c r="B198" s="47"/>
      <c r="C198" s="3" t="s">
        <v>23</v>
      </c>
      <c r="D198" s="4" t="s">
        <v>14</v>
      </c>
      <c r="E198" s="8">
        <v>100</v>
      </c>
      <c r="F198" s="9">
        <v>167</v>
      </c>
      <c r="G198" s="20"/>
      <c r="H198" s="30"/>
      <c r="I198" s="7">
        <v>14</v>
      </c>
      <c r="J198" s="30"/>
      <c r="K198" s="7">
        <f t="shared" si="85"/>
        <v>2338</v>
      </c>
      <c r="L198" s="7">
        <f t="shared" si="86"/>
        <v>2338</v>
      </c>
      <c r="M198" s="51"/>
    </row>
    <row r="199" spans="1:13" ht="15.75" x14ac:dyDescent="0.25">
      <c r="A199" s="49"/>
      <c r="B199" s="47"/>
      <c r="C199" s="3" t="s">
        <v>23</v>
      </c>
      <c r="D199" s="4" t="s">
        <v>15</v>
      </c>
      <c r="E199" s="8">
        <v>44</v>
      </c>
      <c r="F199" s="15">
        <v>80</v>
      </c>
      <c r="G199" s="20"/>
      <c r="H199" s="30"/>
      <c r="I199" s="7">
        <v>14</v>
      </c>
      <c r="J199" s="30"/>
      <c r="K199" s="7">
        <f t="shared" si="85"/>
        <v>1120</v>
      </c>
      <c r="L199" s="7">
        <f t="shared" si="86"/>
        <v>1120</v>
      </c>
      <c r="M199" s="51"/>
    </row>
    <row r="200" spans="1:13" ht="15.75" x14ac:dyDescent="0.25">
      <c r="A200" s="49"/>
      <c r="B200" s="47"/>
      <c r="C200" s="3" t="s">
        <v>23</v>
      </c>
      <c r="D200" s="4" t="s">
        <v>16</v>
      </c>
      <c r="E200" s="8">
        <v>1</v>
      </c>
      <c r="F200" s="9"/>
      <c r="G200" s="9"/>
      <c r="H200" s="7">
        <v>27</v>
      </c>
      <c r="I200" s="30"/>
      <c r="J200" s="7">
        <f>E200*H200</f>
        <v>27</v>
      </c>
      <c r="K200" s="30"/>
      <c r="L200" s="7">
        <f>J200</f>
        <v>27</v>
      </c>
      <c r="M200" s="51"/>
    </row>
    <row r="201" spans="1:13" ht="15.75" x14ac:dyDescent="0.25">
      <c r="A201" s="49"/>
      <c r="B201" s="47"/>
      <c r="C201" s="3" t="s">
        <v>10</v>
      </c>
      <c r="D201" s="4" t="s">
        <v>14</v>
      </c>
      <c r="E201" s="8">
        <v>7</v>
      </c>
      <c r="F201" s="9">
        <v>12</v>
      </c>
      <c r="G201" s="9"/>
      <c r="H201" s="30"/>
      <c r="I201" s="7">
        <v>14</v>
      </c>
      <c r="J201" s="30"/>
      <c r="K201" s="7">
        <f t="shared" ref="K201:K202" si="87">F201*I201</f>
        <v>168</v>
      </c>
      <c r="L201" s="7">
        <f t="shared" ref="L201:L202" si="88">K201</f>
        <v>168</v>
      </c>
      <c r="M201" s="51"/>
    </row>
    <row r="202" spans="1:13" ht="15.75" x14ac:dyDescent="0.25">
      <c r="A202" s="49"/>
      <c r="B202" s="47"/>
      <c r="C202" s="3" t="s">
        <v>10</v>
      </c>
      <c r="D202" s="4" t="s">
        <v>15</v>
      </c>
      <c r="E202" s="8">
        <v>4</v>
      </c>
      <c r="F202" s="15">
        <v>7</v>
      </c>
      <c r="G202" s="15"/>
      <c r="H202" s="30"/>
      <c r="I202" s="7">
        <v>14</v>
      </c>
      <c r="J202" s="30"/>
      <c r="K202" s="7">
        <f t="shared" si="87"/>
        <v>98</v>
      </c>
      <c r="L202" s="7">
        <f t="shared" si="88"/>
        <v>98</v>
      </c>
      <c r="M202" s="51"/>
    </row>
    <row r="203" spans="1:13" ht="15.75" x14ac:dyDescent="0.25">
      <c r="A203" s="49"/>
      <c r="B203" s="48"/>
      <c r="C203" s="10"/>
      <c r="D203" s="11" t="s">
        <v>17</v>
      </c>
      <c r="E203" s="12">
        <v>657</v>
      </c>
      <c r="F203" s="12">
        <v>1087</v>
      </c>
      <c r="G203" s="12"/>
      <c r="H203" s="31"/>
      <c r="I203" s="31"/>
      <c r="J203" s="31"/>
      <c r="K203" s="31"/>
      <c r="L203" s="32">
        <f>SUM(L176:L202)</f>
        <v>15866</v>
      </c>
      <c r="M203" s="51"/>
    </row>
    <row r="204" spans="1:13" ht="15.75" x14ac:dyDescent="0.25">
      <c r="A204" s="49"/>
      <c r="B204" s="47" t="s">
        <v>54</v>
      </c>
      <c r="C204" s="3" t="s">
        <v>18</v>
      </c>
      <c r="D204" s="4" t="s">
        <v>15</v>
      </c>
      <c r="E204" s="8">
        <v>1</v>
      </c>
      <c r="F204" s="15">
        <v>2</v>
      </c>
      <c r="G204" s="15"/>
      <c r="H204" s="30"/>
      <c r="I204" s="7">
        <v>14</v>
      </c>
      <c r="J204" s="30"/>
      <c r="K204" s="7">
        <f t="shared" ref="K204:K205" si="89">F204*I204</f>
        <v>28</v>
      </c>
      <c r="L204" s="7">
        <f t="shared" ref="L204:L205" si="90">K204</f>
        <v>28</v>
      </c>
      <c r="M204" s="51"/>
    </row>
    <row r="205" spans="1:13" ht="15.75" x14ac:dyDescent="0.25">
      <c r="A205" s="49"/>
      <c r="B205" s="47"/>
      <c r="C205" s="3" t="s">
        <v>24</v>
      </c>
      <c r="D205" s="4" t="s">
        <v>15</v>
      </c>
      <c r="E205" s="8">
        <v>1</v>
      </c>
      <c r="F205" s="15">
        <v>2</v>
      </c>
      <c r="G205" s="15"/>
      <c r="H205" s="30"/>
      <c r="I205" s="7">
        <v>14</v>
      </c>
      <c r="J205" s="30"/>
      <c r="K205" s="7">
        <f t="shared" si="89"/>
        <v>28</v>
      </c>
      <c r="L205" s="7">
        <f t="shared" si="90"/>
        <v>28</v>
      </c>
      <c r="M205" s="51"/>
    </row>
    <row r="206" spans="1:13" ht="15.75" x14ac:dyDescent="0.25">
      <c r="A206" s="49"/>
      <c r="B206" s="47"/>
      <c r="C206" s="3" t="s">
        <v>23</v>
      </c>
      <c r="D206" s="4" t="s">
        <v>19</v>
      </c>
      <c r="E206" s="8">
        <v>6</v>
      </c>
      <c r="F206" s="9">
        <v>10</v>
      </c>
      <c r="G206" s="20"/>
      <c r="H206" s="30"/>
      <c r="I206" s="7">
        <v>14</v>
      </c>
      <c r="J206" s="30"/>
      <c r="K206" s="7">
        <f t="shared" ref="K206:K208" si="91">F206*(G206+I206)</f>
        <v>140</v>
      </c>
      <c r="L206" s="7">
        <f t="shared" ref="L206:L211" si="92">K206</f>
        <v>140</v>
      </c>
      <c r="M206" s="51"/>
    </row>
    <row r="207" spans="1:13" ht="15.75" x14ac:dyDescent="0.25">
      <c r="A207" s="49"/>
      <c r="B207" s="47"/>
      <c r="C207" s="3" t="s">
        <v>23</v>
      </c>
      <c r="D207" s="4" t="s">
        <v>14</v>
      </c>
      <c r="E207" s="8">
        <v>100</v>
      </c>
      <c r="F207" s="9">
        <v>167</v>
      </c>
      <c r="G207" s="20"/>
      <c r="H207" s="30"/>
      <c r="I207" s="7">
        <v>14</v>
      </c>
      <c r="J207" s="30"/>
      <c r="K207" s="7">
        <f t="shared" si="91"/>
        <v>2338</v>
      </c>
      <c r="L207" s="7">
        <f t="shared" si="92"/>
        <v>2338</v>
      </c>
      <c r="M207" s="51"/>
    </row>
    <row r="208" spans="1:13" ht="15.75" x14ac:dyDescent="0.25">
      <c r="A208" s="49"/>
      <c r="B208" s="47"/>
      <c r="C208" s="3" t="s">
        <v>23</v>
      </c>
      <c r="D208" s="4" t="s">
        <v>15</v>
      </c>
      <c r="E208" s="8">
        <v>55</v>
      </c>
      <c r="F208" s="15">
        <v>100</v>
      </c>
      <c r="G208" s="20"/>
      <c r="H208" s="30"/>
      <c r="I208" s="7">
        <v>14</v>
      </c>
      <c r="J208" s="30"/>
      <c r="K208" s="7">
        <f t="shared" si="91"/>
        <v>1400</v>
      </c>
      <c r="L208" s="7">
        <f t="shared" si="92"/>
        <v>1400</v>
      </c>
      <c r="M208" s="51"/>
    </row>
    <row r="209" spans="1:13" ht="15.75" x14ac:dyDescent="0.25">
      <c r="A209" s="49"/>
      <c r="B209" s="47"/>
      <c r="C209" s="3" t="s">
        <v>20</v>
      </c>
      <c r="D209" s="4" t="s">
        <v>15</v>
      </c>
      <c r="E209" s="8">
        <v>3</v>
      </c>
      <c r="F209" s="15">
        <v>5</v>
      </c>
      <c r="G209" s="15"/>
      <c r="H209" s="30"/>
      <c r="I209" s="7">
        <v>14</v>
      </c>
      <c r="J209" s="30"/>
      <c r="K209" s="7">
        <f t="shared" ref="K209:K211" si="93">F209*I209</f>
        <v>70</v>
      </c>
      <c r="L209" s="7">
        <f t="shared" si="92"/>
        <v>70</v>
      </c>
      <c r="M209" s="51"/>
    </row>
    <row r="210" spans="1:13" ht="15.75" x14ac:dyDescent="0.25">
      <c r="A210" s="49"/>
      <c r="B210" s="47"/>
      <c r="C210" s="3" t="s">
        <v>61</v>
      </c>
      <c r="D210" s="4" t="s">
        <v>15</v>
      </c>
      <c r="E210" s="8">
        <v>6</v>
      </c>
      <c r="F210" s="15">
        <v>11</v>
      </c>
      <c r="G210" s="15"/>
      <c r="H210" s="30"/>
      <c r="I210" s="7">
        <v>14</v>
      </c>
      <c r="J210" s="30"/>
      <c r="K210" s="7">
        <f t="shared" si="93"/>
        <v>154</v>
      </c>
      <c r="L210" s="7">
        <f t="shared" si="92"/>
        <v>154</v>
      </c>
      <c r="M210" s="51"/>
    </row>
    <row r="211" spans="1:13" ht="15.75" x14ac:dyDescent="0.25">
      <c r="A211" s="49"/>
      <c r="B211" s="47"/>
      <c r="C211" s="3" t="s">
        <v>22</v>
      </c>
      <c r="D211" s="4" t="s">
        <v>15</v>
      </c>
      <c r="E211" s="8">
        <v>5</v>
      </c>
      <c r="F211" s="15">
        <v>9</v>
      </c>
      <c r="G211" s="15"/>
      <c r="H211" s="30"/>
      <c r="I211" s="7">
        <v>14</v>
      </c>
      <c r="J211" s="30"/>
      <c r="K211" s="7">
        <f t="shared" si="93"/>
        <v>126</v>
      </c>
      <c r="L211" s="7">
        <f t="shared" si="92"/>
        <v>126</v>
      </c>
      <c r="M211" s="51"/>
    </row>
    <row r="212" spans="1:13" ht="15.75" x14ac:dyDescent="0.25">
      <c r="A212" s="49"/>
      <c r="B212" s="47"/>
      <c r="C212" s="3" t="s">
        <v>21</v>
      </c>
      <c r="D212" s="4" t="s">
        <v>15</v>
      </c>
      <c r="E212" s="8">
        <v>5</v>
      </c>
      <c r="F212" s="15">
        <v>9</v>
      </c>
      <c r="G212" s="20"/>
      <c r="H212" s="30"/>
      <c r="I212" s="7">
        <v>14</v>
      </c>
      <c r="J212" s="30"/>
      <c r="K212" s="7">
        <f>F212*(G212+I212)</f>
        <v>126</v>
      </c>
      <c r="L212" s="7">
        <f>K212</f>
        <v>126</v>
      </c>
      <c r="M212" s="51"/>
    </row>
    <row r="213" spans="1:13" ht="15.75" x14ac:dyDescent="0.25">
      <c r="A213" s="49"/>
      <c r="B213" s="47"/>
      <c r="C213" s="3" t="s">
        <v>33</v>
      </c>
      <c r="D213" s="4" t="s">
        <v>15</v>
      </c>
      <c r="E213" s="8">
        <v>2</v>
      </c>
      <c r="F213" s="15">
        <v>4</v>
      </c>
      <c r="G213" s="15"/>
      <c r="H213" s="30"/>
      <c r="I213" s="7">
        <v>14</v>
      </c>
      <c r="J213" s="30"/>
      <c r="K213" s="7">
        <f>F213*I213</f>
        <v>56</v>
      </c>
      <c r="L213" s="7">
        <f>K213</f>
        <v>56</v>
      </c>
      <c r="M213" s="51"/>
    </row>
    <row r="214" spans="1:13" ht="15.75" x14ac:dyDescent="0.25">
      <c r="A214" s="49"/>
      <c r="B214" s="48"/>
      <c r="C214" s="10"/>
      <c r="D214" s="11" t="s">
        <v>17</v>
      </c>
      <c r="E214" s="12">
        <v>184</v>
      </c>
      <c r="F214" s="12">
        <v>319</v>
      </c>
      <c r="G214" s="12"/>
      <c r="H214" s="31"/>
      <c r="I214" s="31"/>
      <c r="J214" s="31"/>
      <c r="K214" s="31"/>
      <c r="L214" s="32">
        <f>SUM(L204:L213)</f>
        <v>4466</v>
      </c>
      <c r="M214" s="51"/>
    </row>
    <row r="215" spans="1:13" ht="15.75" x14ac:dyDescent="0.25">
      <c r="A215" s="49"/>
      <c r="B215" s="53" t="s">
        <v>55</v>
      </c>
      <c r="C215" s="3" t="s">
        <v>18</v>
      </c>
      <c r="D215" s="4" t="s">
        <v>19</v>
      </c>
      <c r="E215" s="8">
        <v>5</v>
      </c>
      <c r="F215" s="9">
        <v>8</v>
      </c>
      <c r="G215" s="9"/>
      <c r="H215" s="6"/>
      <c r="I215" s="7">
        <v>14</v>
      </c>
      <c r="J215" s="7"/>
      <c r="K215" s="7">
        <f t="shared" ref="K215:K217" si="94">F215*I215</f>
        <v>112</v>
      </c>
      <c r="L215" s="7">
        <f t="shared" ref="L215:L217" si="95">K215</f>
        <v>112</v>
      </c>
      <c r="M215" s="51"/>
    </row>
    <row r="216" spans="1:13" ht="15.75" x14ac:dyDescent="0.25">
      <c r="A216" s="49"/>
      <c r="B216" s="47"/>
      <c r="C216" s="3" t="s">
        <v>18</v>
      </c>
      <c r="D216" s="4" t="s">
        <v>14</v>
      </c>
      <c r="E216" s="8">
        <v>5</v>
      </c>
      <c r="F216" s="9">
        <v>8</v>
      </c>
      <c r="G216" s="9"/>
      <c r="H216" s="6"/>
      <c r="I216" s="7">
        <v>14</v>
      </c>
      <c r="J216" s="7"/>
      <c r="K216" s="7">
        <f t="shared" si="94"/>
        <v>112</v>
      </c>
      <c r="L216" s="7">
        <f t="shared" si="95"/>
        <v>112</v>
      </c>
      <c r="M216" s="51"/>
    </row>
    <row r="217" spans="1:13" ht="15.75" x14ac:dyDescent="0.25">
      <c r="A217" s="49"/>
      <c r="B217" s="47"/>
      <c r="C217" s="3" t="s">
        <v>18</v>
      </c>
      <c r="D217" s="4" t="s">
        <v>15</v>
      </c>
      <c r="E217" s="8">
        <v>3</v>
      </c>
      <c r="F217" s="15">
        <v>5</v>
      </c>
      <c r="G217" s="15"/>
      <c r="H217" s="6"/>
      <c r="I217" s="7">
        <v>14</v>
      </c>
      <c r="J217" s="7"/>
      <c r="K217" s="7">
        <f t="shared" si="94"/>
        <v>70</v>
      </c>
      <c r="L217" s="7">
        <f t="shared" si="95"/>
        <v>70</v>
      </c>
      <c r="M217" s="51"/>
    </row>
    <row r="218" spans="1:13" ht="15.75" x14ac:dyDescent="0.25">
      <c r="A218" s="49"/>
      <c r="B218" s="47"/>
      <c r="C218" s="3" t="s">
        <v>21</v>
      </c>
      <c r="D218" s="4" t="s">
        <v>11</v>
      </c>
      <c r="E218" s="8">
        <v>3</v>
      </c>
      <c r="F218" s="9"/>
      <c r="G218" s="9"/>
      <c r="H218" s="7">
        <v>27</v>
      </c>
      <c r="I218" s="7"/>
      <c r="J218" s="7">
        <f t="shared" ref="J218:J219" si="96">E218*H218</f>
        <v>81</v>
      </c>
      <c r="K218" s="7"/>
      <c r="L218" s="7">
        <f t="shared" ref="L218:L219" si="97">J218</f>
        <v>81</v>
      </c>
      <c r="M218" s="51"/>
    </row>
    <row r="219" spans="1:13" ht="15.75" x14ac:dyDescent="0.25">
      <c r="A219" s="49"/>
      <c r="B219" s="47"/>
      <c r="C219" s="3" t="s">
        <v>21</v>
      </c>
      <c r="D219" s="4" t="s">
        <v>12</v>
      </c>
      <c r="E219" s="8">
        <v>1</v>
      </c>
      <c r="F219" s="9"/>
      <c r="G219" s="9"/>
      <c r="H219" s="7">
        <v>27</v>
      </c>
      <c r="I219" s="7"/>
      <c r="J219" s="7">
        <f t="shared" si="96"/>
        <v>27</v>
      </c>
      <c r="K219" s="7"/>
      <c r="L219" s="7">
        <f t="shared" si="97"/>
        <v>27</v>
      </c>
      <c r="M219" s="51"/>
    </row>
    <row r="220" spans="1:13" ht="15.75" x14ac:dyDescent="0.25">
      <c r="A220" s="49"/>
      <c r="B220" s="47"/>
      <c r="C220" s="3" t="s">
        <v>21</v>
      </c>
      <c r="D220" s="4" t="s">
        <v>14</v>
      </c>
      <c r="E220" s="8">
        <v>15</v>
      </c>
      <c r="F220" s="9">
        <v>25</v>
      </c>
      <c r="G220" s="20"/>
      <c r="H220" s="6"/>
      <c r="I220" s="7">
        <v>14</v>
      </c>
      <c r="J220" s="7"/>
      <c r="K220" s="7">
        <f t="shared" ref="K220:K221" si="98">F220*(G220+I220)</f>
        <v>350</v>
      </c>
      <c r="L220" s="7">
        <f t="shared" ref="L220:L221" si="99">K220</f>
        <v>350</v>
      </c>
      <c r="M220" s="51"/>
    </row>
    <row r="221" spans="1:13" ht="15.75" x14ac:dyDescent="0.25">
      <c r="A221" s="49"/>
      <c r="B221" s="47"/>
      <c r="C221" s="3" t="s">
        <v>21</v>
      </c>
      <c r="D221" s="4" t="s">
        <v>15</v>
      </c>
      <c r="E221" s="8">
        <v>7</v>
      </c>
      <c r="F221" s="15">
        <v>13</v>
      </c>
      <c r="G221" s="20"/>
      <c r="H221" s="6"/>
      <c r="I221" s="7">
        <v>14</v>
      </c>
      <c r="J221" s="7"/>
      <c r="K221" s="7">
        <f t="shared" si="98"/>
        <v>182</v>
      </c>
      <c r="L221" s="7">
        <f t="shared" si="99"/>
        <v>182</v>
      </c>
      <c r="M221" s="51"/>
    </row>
    <row r="222" spans="1:13" ht="15.75" x14ac:dyDescent="0.25">
      <c r="A222" s="49"/>
      <c r="B222" s="47"/>
      <c r="C222" s="3" t="s">
        <v>42</v>
      </c>
      <c r="D222" s="4" t="s">
        <v>15</v>
      </c>
      <c r="E222" s="8">
        <v>3</v>
      </c>
      <c r="F222" s="15">
        <v>5</v>
      </c>
      <c r="G222" s="15"/>
      <c r="H222" s="6"/>
      <c r="I222" s="7">
        <v>14</v>
      </c>
      <c r="J222" s="7"/>
      <c r="K222" s="7">
        <f>F222*I222</f>
        <v>70</v>
      </c>
      <c r="L222" s="7">
        <f>K222</f>
        <v>70</v>
      </c>
      <c r="M222" s="51"/>
    </row>
    <row r="223" spans="1:13" ht="15.75" x14ac:dyDescent="0.25">
      <c r="A223" s="49"/>
      <c r="B223" s="48"/>
      <c r="C223" s="10"/>
      <c r="D223" s="11" t="s">
        <v>17</v>
      </c>
      <c r="E223" s="12">
        <v>42</v>
      </c>
      <c r="F223" s="12">
        <v>64</v>
      </c>
      <c r="G223" s="12"/>
      <c r="H223" s="13"/>
      <c r="I223" s="13"/>
      <c r="J223" s="14"/>
      <c r="K223" s="14"/>
      <c r="L223" s="14">
        <f>SUM(L215:L222)</f>
        <v>1004</v>
      </c>
      <c r="M223" s="51"/>
    </row>
    <row r="224" spans="1:13" ht="15.75" x14ac:dyDescent="0.25">
      <c r="A224" s="49"/>
      <c r="B224" s="53" t="s">
        <v>56</v>
      </c>
      <c r="C224" s="3" t="s">
        <v>60</v>
      </c>
      <c r="D224" s="4" t="s">
        <v>19</v>
      </c>
      <c r="E224" s="8">
        <v>26</v>
      </c>
      <c r="F224" s="9">
        <v>43</v>
      </c>
      <c r="G224" s="9"/>
      <c r="H224" s="6"/>
      <c r="I224" s="7">
        <v>14</v>
      </c>
      <c r="J224" s="7"/>
      <c r="K224" s="7">
        <f t="shared" ref="K224:K227" si="100">F224*I224</f>
        <v>602</v>
      </c>
      <c r="L224" s="7">
        <f t="shared" ref="L224:L227" si="101">K224</f>
        <v>602</v>
      </c>
      <c r="M224" s="51"/>
    </row>
    <row r="225" spans="1:13" ht="15.75" x14ac:dyDescent="0.25">
      <c r="A225" s="49"/>
      <c r="B225" s="47"/>
      <c r="C225" s="3" t="s">
        <v>60</v>
      </c>
      <c r="D225" s="4" t="s">
        <v>13</v>
      </c>
      <c r="E225" s="8">
        <v>3</v>
      </c>
      <c r="F225" s="9">
        <v>5</v>
      </c>
      <c r="G225" s="9"/>
      <c r="H225" s="6"/>
      <c r="I225" s="7">
        <v>14</v>
      </c>
      <c r="J225" s="7"/>
      <c r="K225" s="7">
        <f t="shared" si="100"/>
        <v>70</v>
      </c>
      <c r="L225" s="7">
        <f t="shared" si="101"/>
        <v>70</v>
      </c>
      <c r="M225" s="51"/>
    </row>
    <row r="226" spans="1:13" ht="15.75" x14ac:dyDescent="0.25">
      <c r="A226" s="49"/>
      <c r="B226" s="47"/>
      <c r="C226" s="3" t="s">
        <v>60</v>
      </c>
      <c r="D226" s="4" t="s">
        <v>14</v>
      </c>
      <c r="E226" s="8">
        <v>40</v>
      </c>
      <c r="F226" s="9">
        <v>67</v>
      </c>
      <c r="G226" s="9"/>
      <c r="H226" s="6"/>
      <c r="I226" s="7">
        <v>14</v>
      </c>
      <c r="J226" s="7"/>
      <c r="K226" s="7">
        <f t="shared" si="100"/>
        <v>938</v>
      </c>
      <c r="L226" s="7">
        <f t="shared" si="101"/>
        <v>938</v>
      </c>
      <c r="M226" s="51"/>
    </row>
    <row r="227" spans="1:13" ht="15.75" x14ac:dyDescent="0.25">
      <c r="A227" s="49"/>
      <c r="B227" s="47"/>
      <c r="C227" s="3" t="s">
        <v>60</v>
      </c>
      <c r="D227" s="4" t="s">
        <v>15</v>
      </c>
      <c r="E227" s="8">
        <v>18</v>
      </c>
      <c r="F227" s="15">
        <v>33</v>
      </c>
      <c r="G227" s="15"/>
      <c r="H227" s="6"/>
      <c r="I227" s="7">
        <v>14</v>
      </c>
      <c r="J227" s="7"/>
      <c r="K227" s="7">
        <f t="shared" si="100"/>
        <v>462</v>
      </c>
      <c r="L227" s="7">
        <f t="shared" si="101"/>
        <v>462</v>
      </c>
      <c r="M227" s="51"/>
    </row>
    <row r="228" spans="1:13" ht="15.75" x14ac:dyDescent="0.25">
      <c r="A228" s="49"/>
      <c r="B228" s="47"/>
      <c r="C228" s="3" t="s">
        <v>60</v>
      </c>
      <c r="D228" s="4" t="s">
        <v>16</v>
      </c>
      <c r="E228" s="8">
        <v>1</v>
      </c>
      <c r="F228" s="9"/>
      <c r="G228" s="9"/>
      <c r="H228" s="7">
        <v>27</v>
      </c>
      <c r="I228" s="7"/>
      <c r="J228" s="7">
        <f>E228*H228</f>
        <v>27</v>
      </c>
      <c r="K228" s="7"/>
      <c r="L228" s="7">
        <f>J228</f>
        <v>27</v>
      </c>
      <c r="M228" s="51"/>
    </row>
    <row r="229" spans="1:13" ht="15.75" x14ac:dyDescent="0.25">
      <c r="A229" s="49"/>
      <c r="B229" s="47"/>
      <c r="C229" s="3" t="s">
        <v>23</v>
      </c>
      <c r="D229" s="4" t="s">
        <v>19</v>
      </c>
      <c r="E229" s="8">
        <v>50</v>
      </c>
      <c r="F229" s="9">
        <v>83</v>
      </c>
      <c r="G229" s="20"/>
      <c r="H229" s="6"/>
      <c r="I229" s="7">
        <v>14</v>
      </c>
      <c r="J229" s="7"/>
      <c r="K229" s="7">
        <f t="shared" ref="K229:K232" si="102">F229*(G229+I229)</f>
        <v>1162</v>
      </c>
      <c r="L229" s="7">
        <f t="shared" ref="L229:L232" si="103">K229</f>
        <v>1162</v>
      </c>
      <c r="M229" s="51"/>
    </row>
    <row r="230" spans="1:13" ht="15.75" x14ac:dyDescent="0.25">
      <c r="A230" s="49"/>
      <c r="B230" s="47"/>
      <c r="C230" s="3" t="s">
        <v>23</v>
      </c>
      <c r="D230" s="4" t="s">
        <v>13</v>
      </c>
      <c r="E230" s="8">
        <v>14</v>
      </c>
      <c r="F230" s="9">
        <v>23</v>
      </c>
      <c r="G230" s="20"/>
      <c r="H230" s="6"/>
      <c r="I230" s="7">
        <v>14</v>
      </c>
      <c r="J230" s="7"/>
      <c r="K230" s="7">
        <f t="shared" si="102"/>
        <v>322</v>
      </c>
      <c r="L230" s="7">
        <f t="shared" si="103"/>
        <v>322</v>
      </c>
      <c r="M230" s="51"/>
    </row>
    <row r="231" spans="1:13" ht="15.75" x14ac:dyDescent="0.25">
      <c r="A231" s="49"/>
      <c r="B231" s="47"/>
      <c r="C231" s="3" t="s">
        <v>23</v>
      </c>
      <c r="D231" s="4" t="s">
        <v>14</v>
      </c>
      <c r="E231" s="8">
        <v>50</v>
      </c>
      <c r="F231" s="9">
        <v>83</v>
      </c>
      <c r="G231" s="20"/>
      <c r="H231" s="6"/>
      <c r="I231" s="7">
        <v>14</v>
      </c>
      <c r="J231" s="7"/>
      <c r="K231" s="7">
        <f t="shared" si="102"/>
        <v>1162</v>
      </c>
      <c r="L231" s="7">
        <f t="shared" si="103"/>
        <v>1162</v>
      </c>
      <c r="M231" s="51"/>
    </row>
    <row r="232" spans="1:13" ht="15.75" x14ac:dyDescent="0.25">
      <c r="A232" s="49"/>
      <c r="B232" s="47"/>
      <c r="C232" s="3" t="s">
        <v>23</v>
      </c>
      <c r="D232" s="4" t="s">
        <v>15</v>
      </c>
      <c r="E232" s="8">
        <v>32</v>
      </c>
      <c r="F232" s="15">
        <v>58</v>
      </c>
      <c r="G232" s="20"/>
      <c r="H232" s="6"/>
      <c r="I232" s="7">
        <v>14</v>
      </c>
      <c r="J232" s="7"/>
      <c r="K232" s="7">
        <f t="shared" si="102"/>
        <v>812</v>
      </c>
      <c r="L232" s="7">
        <f t="shared" si="103"/>
        <v>812</v>
      </c>
      <c r="M232" s="51"/>
    </row>
    <row r="233" spans="1:13" ht="15.75" x14ac:dyDescent="0.25">
      <c r="A233" s="49"/>
      <c r="B233" s="48"/>
      <c r="C233" s="10"/>
      <c r="D233" s="11" t="s">
        <v>17</v>
      </c>
      <c r="E233" s="12">
        <v>234</v>
      </c>
      <c r="F233" s="12">
        <v>395</v>
      </c>
      <c r="G233" s="12"/>
      <c r="H233" s="13"/>
      <c r="I233" s="13"/>
      <c r="J233" s="14"/>
      <c r="K233" s="14"/>
      <c r="L233" s="14">
        <f>SUM(L224:L232)</f>
        <v>5557</v>
      </c>
      <c r="M233" s="51"/>
    </row>
    <row r="234" spans="1:13" ht="15.75" x14ac:dyDescent="0.25">
      <c r="A234" s="49"/>
      <c r="B234" s="53" t="s">
        <v>57</v>
      </c>
      <c r="C234" s="3" t="s">
        <v>24</v>
      </c>
      <c r="D234" s="4" t="s">
        <v>14</v>
      </c>
      <c r="E234" s="8">
        <v>15</v>
      </c>
      <c r="F234" s="9">
        <v>25</v>
      </c>
      <c r="G234" s="9"/>
      <c r="H234" s="6"/>
      <c r="I234" s="7">
        <v>14</v>
      </c>
      <c r="J234" s="7"/>
      <c r="K234" s="7">
        <f t="shared" ref="K234:K239" si="104">F234*I234</f>
        <v>350</v>
      </c>
      <c r="L234" s="7">
        <f t="shared" ref="L234:L239" si="105">K234</f>
        <v>350</v>
      </c>
      <c r="M234" s="51"/>
    </row>
    <row r="235" spans="1:13" ht="15.75" x14ac:dyDescent="0.25">
      <c r="A235" s="49"/>
      <c r="B235" s="47"/>
      <c r="C235" s="3" t="s">
        <v>24</v>
      </c>
      <c r="D235" s="4" t="s">
        <v>15</v>
      </c>
      <c r="E235" s="8">
        <v>11</v>
      </c>
      <c r="F235" s="15">
        <v>20</v>
      </c>
      <c r="G235" s="15"/>
      <c r="H235" s="6"/>
      <c r="I235" s="7">
        <v>14</v>
      </c>
      <c r="J235" s="7"/>
      <c r="K235" s="7">
        <f t="shared" si="104"/>
        <v>280</v>
      </c>
      <c r="L235" s="7">
        <f t="shared" si="105"/>
        <v>280</v>
      </c>
      <c r="M235" s="51"/>
    </row>
    <row r="236" spans="1:13" ht="15.75" x14ac:dyDescent="0.25">
      <c r="A236" s="49"/>
      <c r="B236" s="47"/>
      <c r="C236" s="3" t="s">
        <v>22</v>
      </c>
      <c r="D236" s="4" t="s">
        <v>14</v>
      </c>
      <c r="E236" s="8">
        <v>20</v>
      </c>
      <c r="F236" s="9">
        <v>33</v>
      </c>
      <c r="G236" s="9"/>
      <c r="H236" s="6"/>
      <c r="I236" s="7">
        <v>14</v>
      </c>
      <c r="J236" s="7"/>
      <c r="K236" s="7">
        <f t="shared" si="104"/>
        <v>462</v>
      </c>
      <c r="L236" s="7">
        <f t="shared" si="105"/>
        <v>462</v>
      </c>
      <c r="M236" s="51"/>
    </row>
    <row r="237" spans="1:13" ht="15.75" x14ac:dyDescent="0.25">
      <c r="A237" s="49"/>
      <c r="B237" s="47"/>
      <c r="C237" s="3" t="s">
        <v>22</v>
      </c>
      <c r="D237" s="4" t="s">
        <v>15</v>
      </c>
      <c r="E237" s="8">
        <v>17</v>
      </c>
      <c r="F237" s="15">
        <v>31</v>
      </c>
      <c r="G237" s="15"/>
      <c r="H237" s="6"/>
      <c r="I237" s="7">
        <v>14</v>
      </c>
      <c r="J237" s="7"/>
      <c r="K237" s="7">
        <f t="shared" si="104"/>
        <v>434</v>
      </c>
      <c r="L237" s="7">
        <f t="shared" si="105"/>
        <v>434</v>
      </c>
      <c r="M237" s="51"/>
    </row>
    <row r="238" spans="1:13" ht="15.75" x14ac:dyDescent="0.25">
      <c r="A238" s="49"/>
      <c r="B238" s="47"/>
      <c r="C238" s="3" t="s">
        <v>33</v>
      </c>
      <c r="D238" s="4" t="s">
        <v>14</v>
      </c>
      <c r="E238" s="8">
        <v>6</v>
      </c>
      <c r="F238" s="9">
        <v>10</v>
      </c>
      <c r="G238" s="9"/>
      <c r="H238" s="6"/>
      <c r="I238" s="7">
        <v>14</v>
      </c>
      <c r="J238" s="7"/>
      <c r="K238" s="7">
        <f t="shared" si="104"/>
        <v>140</v>
      </c>
      <c r="L238" s="7">
        <f t="shared" si="105"/>
        <v>140</v>
      </c>
      <c r="M238" s="51"/>
    </row>
    <row r="239" spans="1:13" ht="15.75" x14ac:dyDescent="0.25">
      <c r="A239" s="49"/>
      <c r="B239" s="47"/>
      <c r="C239" s="3" t="s">
        <v>33</v>
      </c>
      <c r="D239" s="4" t="s">
        <v>15</v>
      </c>
      <c r="E239" s="8">
        <v>5</v>
      </c>
      <c r="F239" s="15">
        <v>9</v>
      </c>
      <c r="G239" s="15"/>
      <c r="H239" s="6"/>
      <c r="I239" s="7">
        <v>14</v>
      </c>
      <c r="J239" s="7"/>
      <c r="K239" s="7">
        <f t="shared" si="104"/>
        <v>126</v>
      </c>
      <c r="L239" s="7">
        <f t="shared" si="105"/>
        <v>126</v>
      </c>
      <c r="M239" s="51"/>
    </row>
    <row r="240" spans="1:13" ht="15.75" x14ac:dyDescent="0.25">
      <c r="A240" s="49"/>
      <c r="B240" s="47"/>
      <c r="C240" s="3" t="s">
        <v>23</v>
      </c>
      <c r="D240" s="4" t="s">
        <v>11</v>
      </c>
      <c r="E240" s="8">
        <v>3</v>
      </c>
      <c r="F240" s="9"/>
      <c r="G240" s="9"/>
      <c r="H240" s="7">
        <v>27</v>
      </c>
      <c r="I240" s="7"/>
      <c r="J240" s="7">
        <f t="shared" ref="J240:J241" si="106">E240*H240</f>
        <v>81</v>
      </c>
      <c r="K240" s="7"/>
      <c r="L240" s="7">
        <f t="shared" ref="L240:L241" si="107">J240</f>
        <v>81</v>
      </c>
      <c r="M240" s="51"/>
    </row>
    <row r="241" spans="1:13" ht="15.75" x14ac:dyDescent="0.25">
      <c r="A241" s="49"/>
      <c r="B241" s="47"/>
      <c r="C241" s="3" t="s">
        <v>23</v>
      </c>
      <c r="D241" s="4" t="s">
        <v>12</v>
      </c>
      <c r="E241" s="8">
        <v>22</v>
      </c>
      <c r="F241" s="9"/>
      <c r="G241" s="9"/>
      <c r="H241" s="7">
        <v>27</v>
      </c>
      <c r="I241" s="7"/>
      <c r="J241" s="7">
        <f t="shared" si="106"/>
        <v>594</v>
      </c>
      <c r="K241" s="7"/>
      <c r="L241" s="7">
        <f t="shared" si="107"/>
        <v>594</v>
      </c>
      <c r="M241" s="51"/>
    </row>
    <row r="242" spans="1:13" ht="15.75" x14ac:dyDescent="0.25">
      <c r="A242" s="49"/>
      <c r="B242" s="47"/>
      <c r="C242" s="3" t="s">
        <v>23</v>
      </c>
      <c r="D242" s="4" t="s">
        <v>19</v>
      </c>
      <c r="E242" s="8">
        <v>9</v>
      </c>
      <c r="F242" s="9">
        <v>15</v>
      </c>
      <c r="G242" s="20"/>
      <c r="H242" s="6"/>
      <c r="I242" s="7">
        <v>14</v>
      </c>
      <c r="J242" s="7"/>
      <c r="K242" s="7">
        <f t="shared" ref="K242:K245" si="108">F242*(G242+I242)</f>
        <v>210</v>
      </c>
      <c r="L242" s="7">
        <f t="shared" ref="L242:L245" si="109">K242</f>
        <v>210</v>
      </c>
      <c r="M242" s="51"/>
    </row>
    <row r="243" spans="1:13" ht="15.75" x14ac:dyDescent="0.25">
      <c r="A243" s="49"/>
      <c r="B243" s="47"/>
      <c r="C243" s="3" t="s">
        <v>23</v>
      </c>
      <c r="D243" s="4" t="s">
        <v>13</v>
      </c>
      <c r="E243" s="8">
        <v>1</v>
      </c>
      <c r="F243" s="9">
        <v>2</v>
      </c>
      <c r="G243" s="20"/>
      <c r="H243" s="6"/>
      <c r="I243" s="7">
        <v>14</v>
      </c>
      <c r="J243" s="7"/>
      <c r="K243" s="7">
        <f t="shared" si="108"/>
        <v>28</v>
      </c>
      <c r="L243" s="7">
        <f t="shared" si="109"/>
        <v>28</v>
      </c>
      <c r="M243" s="51"/>
    </row>
    <row r="244" spans="1:13" ht="15.75" x14ac:dyDescent="0.25">
      <c r="A244" s="49"/>
      <c r="B244" s="47"/>
      <c r="C244" s="3" t="s">
        <v>23</v>
      </c>
      <c r="D244" s="4" t="s">
        <v>14</v>
      </c>
      <c r="E244" s="8">
        <v>150</v>
      </c>
      <c r="F244" s="9">
        <v>250</v>
      </c>
      <c r="G244" s="20"/>
      <c r="H244" s="6"/>
      <c r="I244" s="7">
        <v>14</v>
      </c>
      <c r="J244" s="7"/>
      <c r="K244" s="7">
        <f t="shared" si="108"/>
        <v>3500</v>
      </c>
      <c r="L244" s="7">
        <f t="shared" si="109"/>
        <v>3500</v>
      </c>
      <c r="M244" s="51"/>
    </row>
    <row r="245" spans="1:13" ht="15.75" x14ac:dyDescent="0.25">
      <c r="A245" s="49"/>
      <c r="B245" s="47"/>
      <c r="C245" s="3" t="s">
        <v>23</v>
      </c>
      <c r="D245" s="4" t="s">
        <v>15</v>
      </c>
      <c r="E245" s="8">
        <v>80</v>
      </c>
      <c r="F245" s="15">
        <v>145</v>
      </c>
      <c r="G245" s="20"/>
      <c r="H245" s="6"/>
      <c r="I245" s="7">
        <v>14</v>
      </c>
      <c r="J245" s="7"/>
      <c r="K245" s="7">
        <f t="shared" si="108"/>
        <v>2030</v>
      </c>
      <c r="L245" s="7">
        <f t="shared" si="109"/>
        <v>2030</v>
      </c>
      <c r="M245" s="51"/>
    </row>
    <row r="246" spans="1:13" ht="15.75" x14ac:dyDescent="0.25">
      <c r="A246" s="49"/>
      <c r="B246" s="47"/>
      <c r="C246" s="3" t="s">
        <v>23</v>
      </c>
      <c r="D246" s="4" t="s">
        <v>16</v>
      </c>
      <c r="E246" s="8">
        <v>1</v>
      </c>
      <c r="F246" s="9"/>
      <c r="G246" s="9"/>
      <c r="H246" s="7">
        <v>27</v>
      </c>
      <c r="I246" s="7"/>
      <c r="J246" s="7">
        <f>E246*H246</f>
        <v>27</v>
      </c>
      <c r="K246" s="7"/>
      <c r="L246" s="7">
        <f>J246</f>
        <v>27</v>
      </c>
      <c r="M246" s="51"/>
    </row>
    <row r="247" spans="1:13" ht="15.75" x14ac:dyDescent="0.25">
      <c r="A247" s="49"/>
      <c r="B247" s="48"/>
      <c r="C247" s="10"/>
      <c r="D247" s="11" t="s">
        <v>17</v>
      </c>
      <c r="E247" s="12">
        <v>340</v>
      </c>
      <c r="F247" s="12">
        <v>540</v>
      </c>
      <c r="G247" s="12"/>
      <c r="H247" s="13"/>
      <c r="I247" s="13"/>
      <c r="J247" s="14"/>
      <c r="K247" s="14"/>
      <c r="L247" s="14">
        <f>SUM(L234:L246)</f>
        <v>8262</v>
      </c>
      <c r="M247" s="51"/>
    </row>
    <row r="248" spans="1:13" ht="15.75" x14ac:dyDescent="0.25">
      <c r="A248" s="49"/>
      <c r="B248" s="53" t="s">
        <v>58</v>
      </c>
      <c r="C248" s="3" t="s">
        <v>26</v>
      </c>
      <c r="D248" s="4" t="s">
        <v>12</v>
      </c>
      <c r="E248" s="8">
        <v>1</v>
      </c>
      <c r="F248" s="9"/>
      <c r="G248" s="9"/>
      <c r="H248" s="7">
        <v>27</v>
      </c>
      <c r="I248" s="7"/>
      <c r="J248" s="7">
        <f>E248*H248</f>
        <v>27</v>
      </c>
      <c r="K248" s="7"/>
      <c r="L248" s="7">
        <f>J248</f>
        <v>27</v>
      </c>
      <c r="M248" s="51"/>
    </row>
    <row r="249" spans="1:13" ht="15.75" x14ac:dyDescent="0.25">
      <c r="A249" s="49"/>
      <c r="B249" s="47"/>
      <c r="C249" s="3" t="s">
        <v>26</v>
      </c>
      <c r="D249" s="4" t="s">
        <v>19</v>
      </c>
      <c r="E249" s="8">
        <v>15</v>
      </c>
      <c r="F249" s="9">
        <v>23</v>
      </c>
      <c r="G249" s="20">
        <v>14</v>
      </c>
      <c r="H249" s="6"/>
      <c r="I249" s="7">
        <v>14</v>
      </c>
      <c r="J249" s="7"/>
      <c r="K249" s="7">
        <f t="shared" ref="K249:K252" si="110">F249*(G249+I249)</f>
        <v>644</v>
      </c>
      <c r="L249" s="7">
        <f t="shared" ref="L249:L252" si="111">K249</f>
        <v>644</v>
      </c>
      <c r="M249" s="51"/>
    </row>
    <row r="250" spans="1:13" ht="15.75" x14ac:dyDescent="0.25">
      <c r="A250" s="49"/>
      <c r="B250" s="47"/>
      <c r="C250" s="3" t="s">
        <v>26</v>
      </c>
      <c r="D250" s="4" t="s">
        <v>13</v>
      </c>
      <c r="E250" s="8">
        <v>1</v>
      </c>
      <c r="F250" s="9">
        <v>2</v>
      </c>
      <c r="G250" s="20">
        <v>14</v>
      </c>
      <c r="H250" s="6"/>
      <c r="I250" s="7">
        <v>14</v>
      </c>
      <c r="J250" s="7"/>
      <c r="K250" s="7">
        <f t="shared" si="110"/>
        <v>56</v>
      </c>
      <c r="L250" s="7">
        <f t="shared" si="111"/>
        <v>56</v>
      </c>
      <c r="M250" s="51"/>
    </row>
    <row r="251" spans="1:13" ht="15.75" x14ac:dyDescent="0.25">
      <c r="A251" s="49"/>
      <c r="B251" s="47"/>
      <c r="C251" s="3" t="s">
        <v>26</v>
      </c>
      <c r="D251" s="4" t="s">
        <v>14</v>
      </c>
      <c r="E251" s="8">
        <v>14</v>
      </c>
      <c r="F251" s="9">
        <v>22</v>
      </c>
      <c r="G251" s="20">
        <v>14</v>
      </c>
      <c r="H251" s="6"/>
      <c r="I251" s="7">
        <v>14</v>
      </c>
      <c r="J251" s="7"/>
      <c r="K251" s="7">
        <f t="shared" si="110"/>
        <v>616</v>
      </c>
      <c r="L251" s="7">
        <f t="shared" si="111"/>
        <v>616</v>
      </c>
      <c r="M251" s="51"/>
    </row>
    <row r="252" spans="1:13" ht="15.75" x14ac:dyDescent="0.25">
      <c r="A252" s="49"/>
      <c r="B252" s="47"/>
      <c r="C252" s="3" t="s">
        <v>26</v>
      </c>
      <c r="D252" s="4" t="s">
        <v>15</v>
      </c>
      <c r="E252" s="8">
        <v>9</v>
      </c>
      <c r="F252" s="15">
        <v>15</v>
      </c>
      <c r="G252" s="20">
        <v>14</v>
      </c>
      <c r="H252" s="6"/>
      <c r="I252" s="7">
        <v>14</v>
      </c>
      <c r="J252" s="7"/>
      <c r="K252" s="7">
        <f t="shared" si="110"/>
        <v>420</v>
      </c>
      <c r="L252" s="7">
        <f t="shared" si="111"/>
        <v>420</v>
      </c>
      <c r="M252" s="51"/>
    </row>
    <row r="253" spans="1:13" ht="15.75" x14ac:dyDescent="0.25">
      <c r="A253" s="49"/>
      <c r="B253" s="47"/>
      <c r="C253" s="3" t="s">
        <v>26</v>
      </c>
      <c r="D253" s="4" t="s">
        <v>16</v>
      </c>
      <c r="E253" s="8">
        <v>1</v>
      </c>
      <c r="F253" s="9"/>
      <c r="G253" s="9"/>
      <c r="H253" s="7">
        <v>27</v>
      </c>
      <c r="I253" s="7"/>
      <c r="J253" s="7">
        <f>E253*H253</f>
        <v>27</v>
      </c>
      <c r="K253" s="7"/>
      <c r="L253" s="7">
        <f>J253</f>
        <v>27</v>
      </c>
      <c r="M253" s="51"/>
    </row>
    <row r="254" spans="1:13" ht="15.75" x14ac:dyDescent="0.25">
      <c r="A254" s="49"/>
      <c r="B254" s="48"/>
      <c r="C254" s="10"/>
      <c r="D254" s="11" t="s">
        <v>17</v>
      </c>
      <c r="E254" s="12">
        <v>41</v>
      </c>
      <c r="F254" s="12">
        <v>62</v>
      </c>
      <c r="G254" s="12"/>
      <c r="H254" s="13"/>
      <c r="I254" s="13"/>
      <c r="J254" s="14"/>
      <c r="K254" s="14"/>
      <c r="L254" s="14">
        <f>SUM(L248:L253)</f>
        <v>1790</v>
      </c>
      <c r="M254" s="51"/>
    </row>
    <row r="255" spans="1:13" ht="15.75" x14ac:dyDescent="0.25">
      <c r="A255" s="49"/>
      <c r="B255" s="53" t="s">
        <v>59</v>
      </c>
      <c r="C255" s="3" t="s">
        <v>26</v>
      </c>
      <c r="D255" s="4" t="s">
        <v>12</v>
      </c>
      <c r="E255" s="8">
        <v>1</v>
      </c>
      <c r="F255" s="9"/>
      <c r="G255" s="9"/>
      <c r="H255" s="7">
        <v>27</v>
      </c>
      <c r="I255" s="7"/>
      <c r="J255" s="7">
        <f>E255*H255</f>
        <v>27</v>
      </c>
      <c r="K255" s="7"/>
      <c r="L255" s="7">
        <f>J255</f>
        <v>27</v>
      </c>
      <c r="M255" s="51"/>
    </row>
    <row r="256" spans="1:13" ht="15.75" x14ac:dyDescent="0.25">
      <c r="A256" s="49"/>
      <c r="B256" s="47"/>
      <c r="C256" s="3" t="s">
        <v>26</v>
      </c>
      <c r="D256" s="4" t="s">
        <v>19</v>
      </c>
      <c r="E256" s="8">
        <v>10</v>
      </c>
      <c r="F256" s="9">
        <v>15</v>
      </c>
      <c r="G256" s="20">
        <v>14</v>
      </c>
      <c r="H256" s="6"/>
      <c r="I256" s="7">
        <v>14</v>
      </c>
      <c r="J256" s="7"/>
      <c r="K256" s="7">
        <f t="shared" ref="K256:K259" si="112">F256*(G256+I256)</f>
        <v>420</v>
      </c>
      <c r="L256" s="7">
        <f t="shared" ref="L256:L259" si="113">K256</f>
        <v>420</v>
      </c>
      <c r="M256" s="51"/>
    </row>
    <row r="257" spans="1:13" ht="15.75" x14ac:dyDescent="0.25">
      <c r="A257" s="49"/>
      <c r="B257" s="47"/>
      <c r="C257" s="3" t="s">
        <v>26</v>
      </c>
      <c r="D257" s="4" t="s">
        <v>13</v>
      </c>
      <c r="E257" s="8">
        <v>1</v>
      </c>
      <c r="F257" s="9">
        <v>2</v>
      </c>
      <c r="G257" s="20">
        <v>14</v>
      </c>
      <c r="H257" s="6"/>
      <c r="I257" s="7">
        <v>14</v>
      </c>
      <c r="J257" s="7"/>
      <c r="K257" s="7">
        <f t="shared" si="112"/>
        <v>56</v>
      </c>
      <c r="L257" s="7">
        <f t="shared" si="113"/>
        <v>56</v>
      </c>
      <c r="M257" s="51"/>
    </row>
    <row r="258" spans="1:13" ht="15.75" x14ac:dyDescent="0.25">
      <c r="A258" s="49"/>
      <c r="B258" s="47"/>
      <c r="C258" s="3" t="s">
        <v>26</v>
      </c>
      <c r="D258" s="4" t="s">
        <v>14</v>
      </c>
      <c r="E258" s="8">
        <v>10</v>
      </c>
      <c r="F258" s="9">
        <v>15</v>
      </c>
      <c r="G258" s="20">
        <v>14</v>
      </c>
      <c r="H258" s="6"/>
      <c r="I258" s="7">
        <v>14</v>
      </c>
      <c r="J258" s="7"/>
      <c r="K258" s="7">
        <f t="shared" si="112"/>
        <v>420</v>
      </c>
      <c r="L258" s="7">
        <f t="shared" si="113"/>
        <v>420</v>
      </c>
      <c r="M258" s="51"/>
    </row>
    <row r="259" spans="1:13" ht="15.75" x14ac:dyDescent="0.25">
      <c r="A259" s="49"/>
      <c r="B259" s="47"/>
      <c r="C259" s="3" t="s">
        <v>26</v>
      </c>
      <c r="D259" s="4" t="s">
        <v>15</v>
      </c>
      <c r="E259" s="8">
        <v>10</v>
      </c>
      <c r="F259" s="15">
        <v>17</v>
      </c>
      <c r="G259" s="20">
        <v>14</v>
      </c>
      <c r="H259" s="6"/>
      <c r="I259" s="7">
        <v>14</v>
      </c>
      <c r="J259" s="7"/>
      <c r="K259" s="7">
        <f t="shared" si="112"/>
        <v>476</v>
      </c>
      <c r="L259" s="7">
        <f t="shared" si="113"/>
        <v>476</v>
      </c>
      <c r="M259" s="51"/>
    </row>
    <row r="260" spans="1:13" ht="15.75" x14ac:dyDescent="0.25">
      <c r="A260" s="49"/>
      <c r="B260" s="47"/>
      <c r="C260" s="3" t="s">
        <v>26</v>
      </c>
      <c r="D260" s="4" t="s">
        <v>16</v>
      </c>
      <c r="E260" s="8">
        <v>1</v>
      </c>
      <c r="F260" s="9"/>
      <c r="G260" s="9"/>
      <c r="H260" s="7">
        <v>27</v>
      </c>
      <c r="I260" s="7"/>
      <c r="J260" s="7">
        <f>E260*H260</f>
        <v>27</v>
      </c>
      <c r="K260" s="7"/>
      <c r="L260" s="7">
        <f>J260</f>
        <v>27</v>
      </c>
      <c r="M260" s="51"/>
    </row>
    <row r="261" spans="1:13" ht="15.75" x14ac:dyDescent="0.25">
      <c r="A261" s="49"/>
      <c r="B261" s="48"/>
      <c r="C261" s="10"/>
      <c r="D261" s="11" t="s">
        <v>17</v>
      </c>
      <c r="E261" s="12">
        <v>33</v>
      </c>
      <c r="F261" s="12">
        <v>49</v>
      </c>
      <c r="G261" s="12"/>
      <c r="H261" s="13"/>
      <c r="I261" s="13"/>
      <c r="J261" s="14"/>
      <c r="K261" s="14"/>
      <c r="L261" s="14">
        <f>SUM(L255:L260)</f>
        <v>1426</v>
      </c>
      <c r="M261" s="51"/>
    </row>
    <row r="262" spans="1:13" ht="15.75" x14ac:dyDescent="0.25">
      <c r="A262" s="49"/>
      <c r="B262" s="47" t="s">
        <v>41</v>
      </c>
      <c r="C262" s="3" t="s">
        <v>22</v>
      </c>
      <c r="D262" s="4" t="s">
        <v>19</v>
      </c>
      <c r="E262" s="5">
        <v>57</v>
      </c>
      <c r="F262" s="9">
        <v>95</v>
      </c>
      <c r="G262" s="9"/>
      <c r="H262" s="6"/>
      <c r="I262" s="7">
        <v>14</v>
      </c>
      <c r="J262" s="7"/>
      <c r="K262" s="7">
        <f t="shared" ref="K262:K265" si="114">F262*I262</f>
        <v>1330</v>
      </c>
      <c r="L262" s="7">
        <f t="shared" ref="L262:L265" si="115">K262</f>
        <v>1330</v>
      </c>
      <c r="M262" s="51"/>
    </row>
    <row r="263" spans="1:13" ht="15.75" x14ac:dyDescent="0.25">
      <c r="A263" s="49"/>
      <c r="B263" s="47"/>
      <c r="C263" s="3" t="s">
        <v>22</v>
      </c>
      <c r="D263" s="4" t="s">
        <v>13</v>
      </c>
      <c r="E263" s="8">
        <v>4</v>
      </c>
      <c r="F263" s="9">
        <v>7</v>
      </c>
      <c r="G263" s="9"/>
      <c r="H263" s="6"/>
      <c r="I263" s="7">
        <v>14</v>
      </c>
      <c r="J263" s="7"/>
      <c r="K263" s="7">
        <f t="shared" si="114"/>
        <v>98</v>
      </c>
      <c r="L263" s="7">
        <f t="shared" si="115"/>
        <v>98</v>
      </c>
      <c r="M263" s="51"/>
    </row>
    <row r="264" spans="1:13" ht="15.75" x14ac:dyDescent="0.25">
      <c r="A264" s="49"/>
      <c r="B264" s="47"/>
      <c r="C264" s="3" t="s">
        <v>22</v>
      </c>
      <c r="D264" s="4" t="s">
        <v>14</v>
      </c>
      <c r="E264" s="8">
        <v>97</v>
      </c>
      <c r="F264" s="9">
        <v>162</v>
      </c>
      <c r="G264" s="9"/>
      <c r="H264" s="6"/>
      <c r="I264" s="7">
        <v>14</v>
      </c>
      <c r="J264" s="7"/>
      <c r="K264" s="7">
        <f t="shared" si="114"/>
        <v>2268</v>
      </c>
      <c r="L264" s="7">
        <f t="shared" si="115"/>
        <v>2268</v>
      </c>
      <c r="M264" s="51"/>
    </row>
    <row r="265" spans="1:13" ht="15.75" x14ac:dyDescent="0.25">
      <c r="A265" s="49"/>
      <c r="B265" s="47"/>
      <c r="C265" s="3" t="s">
        <v>22</v>
      </c>
      <c r="D265" s="4" t="s">
        <v>15</v>
      </c>
      <c r="E265" s="8">
        <v>50</v>
      </c>
      <c r="F265" s="15">
        <v>91</v>
      </c>
      <c r="G265" s="15"/>
      <c r="H265" s="6"/>
      <c r="I265" s="7">
        <v>14</v>
      </c>
      <c r="J265" s="7"/>
      <c r="K265" s="7">
        <f t="shared" si="114"/>
        <v>1274</v>
      </c>
      <c r="L265" s="7">
        <f t="shared" si="115"/>
        <v>1274</v>
      </c>
      <c r="M265" s="51"/>
    </row>
    <row r="266" spans="1:13" ht="15.75" x14ac:dyDescent="0.25">
      <c r="A266" s="49"/>
      <c r="B266" s="47"/>
      <c r="C266" s="3" t="s">
        <v>23</v>
      </c>
      <c r="D266" s="4" t="s">
        <v>11</v>
      </c>
      <c r="E266" s="8">
        <v>2</v>
      </c>
      <c r="F266" s="9"/>
      <c r="G266" s="9"/>
      <c r="H266" s="7">
        <v>27</v>
      </c>
      <c r="I266" s="7"/>
      <c r="J266" s="7">
        <f t="shared" ref="J266:J267" si="116">E266*H266</f>
        <v>54</v>
      </c>
      <c r="K266" s="7"/>
      <c r="L266" s="7">
        <f t="shared" ref="L266:L267" si="117">J266</f>
        <v>54</v>
      </c>
      <c r="M266" s="51"/>
    </row>
    <row r="267" spans="1:13" ht="15.75" x14ac:dyDescent="0.25">
      <c r="A267" s="49"/>
      <c r="B267" s="47"/>
      <c r="C267" s="3" t="s">
        <v>23</v>
      </c>
      <c r="D267" s="4" t="s">
        <v>12</v>
      </c>
      <c r="E267" s="8">
        <v>17</v>
      </c>
      <c r="F267" s="9"/>
      <c r="G267" s="9"/>
      <c r="H267" s="7">
        <v>27</v>
      </c>
      <c r="I267" s="7"/>
      <c r="J267" s="7">
        <f t="shared" si="116"/>
        <v>459</v>
      </c>
      <c r="K267" s="7"/>
      <c r="L267" s="7">
        <f t="shared" si="117"/>
        <v>459</v>
      </c>
      <c r="M267" s="51"/>
    </row>
    <row r="268" spans="1:13" ht="15.75" x14ac:dyDescent="0.25">
      <c r="A268" s="49"/>
      <c r="B268" s="47"/>
      <c r="C268" s="3" t="s">
        <v>23</v>
      </c>
      <c r="D268" s="4" t="s">
        <v>19</v>
      </c>
      <c r="E268" s="8">
        <v>8</v>
      </c>
      <c r="F268" s="9">
        <v>13</v>
      </c>
      <c r="G268" s="20"/>
      <c r="H268" s="6"/>
      <c r="I268" s="7">
        <v>14</v>
      </c>
      <c r="J268" s="7"/>
      <c r="K268" s="7">
        <f t="shared" ref="K268:K270" si="118">F268*(G268+I268)</f>
        <v>182</v>
      </c>
      <c r="L268" s="7">
        <f t="shared" ref="L268:L270" si="119">K268</f>
        <v>182</v>
      </c>
      <c r="M268" s="51"/>
    </row>
    <row r="269" spans="1:13" ht="15.75" x14ac:dyDescent="0.25">
      <c r="A269" s="49"/>
      <c r="B269" s="47"/>
      <c r="C269" s="3" t="s">
        <v>23</v>
      </c>
      <c r="D269" s="4" t="s">
        <v>14</v>
      </c>
      <c r="E269" s="8">
        <v>117</v>
      </c>
      <c r="F269" s="9">
        <v>195</v>
      </c>
      <c r="G269" s="20"/>
      <c r="H269" s="6"/>
      <c r="I269" s="7">
        <v>14</v>
      </c>
      <c r="J269" s="7"/>
      <c r="K269" s="7">
        <f t="shared" si="118"/>
        <v>2730</v>
      </c>
      <c r="L269" s="7">
        <f t="shared" si="119"/>
        <v>2730</v>
      </c>
      <c r="M269" s="51"/>
    </row>
    <row r="270" spans="1:13" ht="15.75" x14ac:dyDescent="0.25">
      <c r="A270" s="49"/>
      <c r="B270" s="47"/>
      <c r="C270" s="3" t="s">
        <v>23</v>
      </c>
      <c r="D270" s="4" t="s">
        <v>15</v>
      </c>
      <c r="E270" s="8">
        <v>60</v>
      </c>
      <c r="F270" s="15">
        <v>109</v>
      </c>
      <c r="G270" s="20"/>
      <c r="H270" s="6"/>
      <c r="I270" s="7">
        <v>14</v>
      </c>
      <c r="J270" s="7"/>
      <c r="K270" s="7">
        <f t="shared" si="118"/>
        <v>1526</v>
      </c>
      <c r="L270" s="7">
        <f t="shared" si="119"/>
        <v>1526</v>
      </c>
      <c r="M270" s="51"/>
    </row>
    <row r="271" spans="1:13" ht="15.75" x14ac:dyDescent="0.25">
      <c r="A271" s="49"/>
      <c r="B271" s="47"/>
      <c r="C271" s="3" t="s">
        <v>23</v>
      </c>
      <c r="D271" s="4" t="s">
        <v>16</v>
      </c>
      <c r="E271" s="8">
        <v>2</v>
      </c>
      <c r="F271" s="9"/>
      <c r="G271" s="9"/>
      <c r="H271" s="7">
        <v>27</v>
      </c>
      <c r="I271" s="7"/>
      <c r="J271" s="7">
        <f t="shared" ref="J271:J273" si="120">E271*H271</f>
        <v>54</v>
      </c>
      <c r="K271" s="7"/>
      <c r="L271" s="7">
        <f t="shared" ref="L271:L273" si="121">J271</f>
        <v>54</v>
      </c>
      <c r="M271" s="51"/>
    </row>
    <row r="272" spans="1:13" ht="15.75" x14ac:dyDescent="0.25">
      <c r="A272" s="49"/>
      <c r="B272" s="47"/>
      <c r="C272" s="3" t="s">
        <v>20</v>
      </c>
      <c r="D272" s="4" t="s">
        <v>11</v>
      </c>
      <c r="E272" s="8">
        <v>2</v>
      </c>
      <c r="F272" s="9"/>
      <c r="G272" s="9"/>
      <c r="H272" s="7">
        <v>27</v>
      </c>
      <c r="I272" s="7"/>
      <c r="J272" s="7">
        <f t="shared" si="120"/>
        <v>54</v>
      </c>
      <c r="K272" s="7"/>
      <c r="L272" s="7">
        <f t="shared" si="121"/>
        <v>54</v>
      </c>
      <c r="M272" s="51"/>
    </row>
    <row r="273" spans="1:13" ht="15.75" x14ac:dyDescent="0.25">
      <c r="A273" s="49"/>
      <c r="B273" s="47"/>
      <c r="C273" s="3" t="s">
        <v>20</v>
      </c>
      <c r="D273" s="4" t="s">
        <v>12</v>
      </c>
      <c r="E273" s="8">
        <v>4</v>
      </c>
      <c r="F273" s="9"/>
      <c r="G273" s="9"/>
      <c r="H273" s="7">
        <v>27</v>
      </c>
      <c r="I273" s="7"/>
      <c r="J273" s="7">
        <f t="shared" si="120"/>
        <v>108</v>
      </c>
      <c r="K273" s="7"/>
      <c r="L273" s="7">
        <f t="shared" si="121"/>
        <v>108</v>
      </c>
      <c r="M273" s="51"/>
    </row>
    <row r="274" spans="1:13" ht="15.75" x14ac:dyDescent="0.25">
      <c r="A274" s="49"/>
      <c r="B274" s="47"/>
      <c r="C274" s="3" t="s">
        <v>20</v>
      </c>
      <c r="D274" s="4" t="s">
        <v>13</v>
      </c>
      <c r="E274" s="8">
        <v>1</v>
      </c>
      <c r="F274" s="9">
        <v>2</v>
      </c>
      <c r="G274" s="9"/>
      <c r="H274" s="6"/>
      <c r="I274" s="7">
        <v>14</v>
      </c>
      <c r="J274" s="7"/>
      <c r="K274" s="7">
        <f t="shared" ref="K274:K280" si="122">F274*I274</f>
        <v>28</v>
      </c>
      <c r="L274" s="7">
        <f t="shared" ref="L274:L280" si="123">K274</f>
        <v>28</v>
      </c>
      <c r="M274" s="51"/>
    </row>
    <row r="275" spans="1:13" ht="15.75" x14ac:dyDescent="0.25">
      <c r="A275" s="49"/>
      <c r="B275" s="47"/>
      <c r="C275" s="3" t="s">
        <v>20</v>
      </c>
      <c r="D275" s="4" t="s">
        <v>14</v>
      </c>
      <c r="E275" s="8">
        <v>32</v>
      </c>
      <c r="F275" s="9">
        <v>53</v>
      </c>
      <c r="G275" s="9"/>
      <c r="H275" s="6"/>
      <c r="I275" s="7">
        <v>14</v>
      </c>
      <c r="J275" s="7"/>
      <c r="K275" s="7">
        <f t="shared" si="122"/>
        <v>742</v>
      </c>
      <c r="L275" s="7">
        <f t="shared" si="123"/>
        <v>742</v>
      </c>
      <c r="M275" s="51"/>
    </row>
    <row r="276" spans="1:13" ht="15.75" x14ac:dyDescent="0.25">
      <c r="A276" s="49"/>
      <c r="B276" s="47"/>
      <c r="C276" s="3" t="s">
        <v>20</v>
      </c>
      <c r="D276" s="4" t="s">
        <v>15</v>
      </c>
      <c r="E276" s="8">
        <v>15</v>
      </c>
      <c r="F276" s="15">
        <v>27</v>
      </c>
      <c r="G276" s="15"/>
      <c r="H276" s="6"/>
      <c r="I276" s="7">
        <v>14</v>
      </c>
      <c r="J276" s="7"/>
      <c r="K276" s="7">
        <f t="shared" si="122"/>
        <v>378</v>
      </c>
      <c r="L276" s="7">
        <f t="shared" si="123"/>
        <v>378</v>
      </c>
      <c r="M276" s="51"/>
    </row>
    <row r="277" spans="1:13" ht="15.75" x14ac:dyDescent="0.25">
      <c r="A277" s="49"/>
      <c r="B277" s="47"/>
      <c r="C277" s="3" t="s">
        <v>33</v>
      </c>
      <c r="D277" s="4" t="s">
        <v>14</v>
      </c>
      <c r="E277" s="8">
        <v>23</v>
      </c>
      <c r="F277" s="9">
        <v>38</v>
      </c>
      <c r="G277" s="9"/>
      <c r="H277" s="6"/>
      <c r="I277" s="7">
        <v>14</v>
      </c>
      <c r="J277" s="7"/>
      <c r="K277" s="7">
        <f t="shared" si="122"/>
        <v>532</v>
      </c>
      <c r="L277" s="7">
        <f t="shared" si="123"/>
        <v>532</v>
      </c>
      <c r="M277" s="51"/>
    </row>
    <row r="278" spans="1:13" ht="15.75" x14ac:dyDescent="0.25">
      <c r="A278" s="49"/>
      <c r="B278" s="47"/>
      <c r="C278" s="3" t="s">
        <v>33</v>
      </c>
      <c r="D278" s="4" t="s">
        <v>15</v>
      </c>
      <c r="E278" s="8">
        <v>10</v>
      </c>
      <c r="F278" s="15">
        <v>18</v>
      </c>
      <c r="G278" s="15"/>
      <c r="H278" s="6"/>
      <c r="I278" s="7">
        <v>14</v>
      </c>
      <c r="J278" s="7"/>
      <c r="K278" s="7">
        <f t="shared" si="122"/>
        <v>252</v>
      </c>
      <c r="L278" s="7">
        <f t="shared" si="123"/>
        <v>252</v>
      </c>
      <c r="M278" s="51"/>
    </row>
    <row r="279" spans="1:13" ht="15.75" x14ac:dyDescent="0.25">
      <c r="A279" s="49"/>
      <c r="B279" s="47"/>
      <c r="C279" s="3" t="s">
        <v>24</v>
      </c>
      <c r="D279" s="4" t="s">
        <v>14</v>
      </c>
      <c r="E279" s="8">
        <v>8</v>
      </c>
      <c r="F279" s="9">
        <v>13</v>
      </c>
      <c r="G279" s="9"/>
      <c r="H279" s="6"/>
      <c r="I279" s="7">
        <v>14</v>
      </c>
      <c r="J279" s="7"/>
      <c r="K279" s="7">
        <f t="shared" si="122"/>
        <v>182</v>
      </c>
      <c r="L279" s="7">
        <f t="shared" si="123"/>
        <v>182</v>
      </c>
      <c r="M279" s="51"/>
    </row>
    <row r="280" spans="1:13" ht="15.75" x14ac:dyDescent="0.25">
      <c r="A280" s="49"/>
      <c r="B280" s="47"/>
      <c r="C280" s="3" t="s">
        <v>24</v>
      </c>
      <c r="D280" s="4" t="s">
        <v>15</v>
      </c>
      <c r="E280" s="8">
        <v>4</v>
      </c>
      <c r="F280" s="15">
        <v>7</v>
      </c>
      <c r="G280" s="15"/>
      <c r="H280" s="6"/>
      <c r="I280" s="7">
        <v>14</v>
      </c>
      <c r="J280" s="7"/>
      <c r="K280" s="7">
        <f t="shared" si="122"/>
        <v>98</v>
      </c>
      <c r="L280" s="7">
        <f t="shared" si="123"/>
        <v>98</v>
      </c>
      <c r="M280" s="51"/>
    </row>
    <row r="281" spans="1:13" ht="15.75" x14ac:dyDescent="0.25">
      <c r="A281" s="49"/>
      <c r="B281" s="48"/>
      <c r="C281" s="10"/>
      <c r="D281" s="11" t="s">
        <v>17</v>
      </c>
      <c r="E281" s="12">
        <v>513</v>
      </c>
      <c r="F281" s="12">
        <v>830</v>
      </c>
      <c r="G281" s="12"/>
      <c r="H281" s="13"/>
      <c r="I281" s="13"/>
      <c r="J281" s="14"/>
      <c r="K281" s="14"/>
      <c r="L281" s="14">
        <f>SUM(L262:L280)</f>
        <v>12349</v>
      </c>
      <c r="M281" s="52"/>
    </row>
    <row r="282" spans="1:13" ht="15.75" x14ac:dyDescent="0.25">
      <c r="A282" s="49"/>
      <c r="B282" s="25"/>
      <c r="C282" s="33"/>
      <c r="D282" s="28" t="s">
        <v>68</v>
      </c>
      <c r="E282" s="34">
        <f>E281+E261+E254+E247+E233+E223+E214+E203+E175+E169+E166+E161+E156</f>
        <v>2498</v>
      </c>
      <c r="F282" s="34">
        <f>F281+F261+F254+F247+F233+F223+F214+F203+F175+F169+F166+F161+F156</f>
        <v>4029</v>
      </c>
      <c r="G282" s="35"/>
      <c r="H282" s="35"/>
      <c r="I282" s="35"/>
      <c r="J282" s="35"/>
      <c r="K282" s="35"/>
      <c r="L282" s="36">
        <f>L281+L261+L254+L247+L233+L223+L214+L203+L175+L169+L166+L161+L156</f>
        <v>70127</v>
      </c>
      <c r="M282" s="42">
        <f>L282*5%</f>
        <v>3506.3500000000004</v>
      </c>
    </row>
    <row r="283" spans="1:13" ht="15.75" x14ac:dyDescent="0.25">
      <c r="E283" s="37"/>
      <c r="F283" s="37"/>
      <c r="G283" s="37"/>
      <c r="L283" s="38"/>
    </row>
    <row r="285" spans="1:13" x14ac:dyDescent="0.25">
      <c r="E285" s="38"/>
    </row>
  </sheetData>
  <autoFilter ref="B2:L284"/>
  <mergeCells count="37">
    <mergeCell ref="A3:A138"/>
    <mergeCell ref="A139:A150"/>
    <mergeCell ref="A151:A282"/>
    <mergeCell ref="M3:M137"/>
    <mergeCell ref="M139:M149"/>
    <mergeCell ref="M151:M281"/>
    <mergeCell ref="B262:B281"/>
    <mergeCell ref="B248:B254"/>
    <mergeCell ref="B255:B261"/>
    <mergeCell ref="B234:B247"/>
    <mergeCell ref="B215:B223"/>
    <mergeCell ref="B224:B233"/>
    <mergeCell ref="B176:B203"/>
    <mergeCell ref="B204:B214"/>
    <mergeCell ref="B170:B175"/>
    <mergeCell ref="B128:B132"/>
    <mergeCell ref="B133:B137"/>
    <mergeCell ref="B151:B156"/>
    <mergeCell ref="B157:B161"/>
    <mergeCell ref="B162:B166"/>
    <mergeCell ref="B167:B169"/>
    <mergeCell ref="B139:B149"/>
    <mergeCell ref="B119:B123"/>
    <mergeCell ref="B124:B127"/>
    <mergeCell ref="B83:B98"/>
    <mergeCell ref="B99:B113"/>
    <mergeCell ref="D1:F1"/>
    <mergeCell ref="B53:B62"/>
    <mergeCell ref="B32:B52"/>
    <mergeCell ref="B18:B24"/>
    <mergeCell ref="B25:B31"/>
    <mergeCell ref="B3:B17"/>
    <mergeCell ref="B63:B70"/>
    <mergeCell ref="B71:B73"/>
    <mergeCell ref="B74:B79"/>
    <mergeCell ref="B80:B82"/>
    <mergeCell ref="B114:B118"/>
  </mergeCells>
  <pageMargins left="0.7" right="0.7" top="0.75" bottom="0.75" header="0.3" footer="0.3"/>
  <pageSetup paperSize="9" scale="74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5"/>
  <sheetViews>
    <sheetView workbookViewId="0">
      <selection activeCell="B151" sqref="B151:B281"/>
    </sheetView>
  </sheetViews>
  <sheetFormatPr defaultColWidth="9.140625" defaultRowHeight="15" x14ac:dyDescent="0.25"/>
  <cols>
    <col min="1" max="1" width="9.140625" style="16"/>
    <col min="2" max="2" width="10.85546875" style="16" customWidth="1"/>
    <col min="3" max="3" width="11.140625" style="16" customWidth="1"/>
    <col min="4" max="4" width="45.85546875" style="16" customWidth="1"/>
    <col min="5" max="5" width="12.28515625" style="16" customWidth="1"/>
    <col min="6" max="7" width="11.85546875" style="16" customWidth="1"/>
    <col min="8" max="8" width="10.42578125" style="16" customWidth="1"/>
    <col min="9" max="9" width="10" style="16" customWidth="1"/>
    <col min="10" max="10" width="10.5703125" style="16" customWidth="1"/>
    <col min="11" max="11" width="10.140625" style="16" customWidth="1"/>
    <col min="12" max="12" width="12" style="16" customWidth="1"/>
    <col min="13" max="13" width="10.42578125" style="18" customWidth="1"/>
    <col min="14" max="16384" width="9.140625" style="16"/>
  </cols>
  <sheetData>
    <row r="1" spans="1:13" ht="15.75" x14ac:dyDescent="0.25">
      <c r="B1" s="17"/>
      <c r="C1" s="17"/>
      <c r="D1" s="45" t="s">
        <v>71</v>
      </c>
      <c r="E1" s="45"/>
      <c r="F1" s="45"/>
      <c r="G1" s="41"/>
      <c r="H1" s="17"/>
      <c r="I1" s="17"/>
      <c r="J1" s="17"/>
      <c r="K1" s="17"/>
      <c r="L1" s="17"/>
    </row>
    <row r="2" spans="1:13" ht="78.75" x14ac:dyDescent="0.25">
      <c r="A2" s="26" t="s">
        <v>69</v>
      </c>
      <c r="B2" s="2" t="s">
        <v>0</v>
      </c>
      <c r="C2" s="2" t="s">
        <v>1</v>
      </c>
      <c r="D2" s="1" t="s">
        <v>2</v>
      </c>
      <c r="E2" s="2" t="s">
        <v>3</v>
      </c>
      <c r="F2" s="2" t="s">
        <v>4</v>
      </c>
      <c r="G2" s="19" t="s">
        <v>62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70</v>
      </c>
    </row>
    <row r="3" spans="1:13" ht="15.75" x14ac:dyDescent="0.25">
      <c r="A3" s="49" t="s">
        <v>65</v>
      </c>
      <c r="B3" s="43" t="s">
        <v>27</v>
      </c>
      <c r="C3" s="3" t="s">
        <v>18</v>
      </c>
      <c r="D3" s="4" t="s">
        <v>19</v>
      </c>
      <c r="E3" s="8">
        <v>9</v>
      </c>
      <c r="F3" s="9">
        <v>15</v>
      </c>
      <c r="G3" s="9"/>
      <c r="H3" s="6"/>
      <c r="I3" s="7"/>
      <c r="J3" s="7"/>
      <c r="K3" s="7"/>
      <c r="L3" s="7"/>
      <c r="M3" s="50"/>
    </row>
    <row r="4" spans="1:13" ht="15.75" x14ac:dyDescent="0.25">
      <c r="A4" s="49"/>
      <c r="B4" s="43"/>
      <c r="C4" s="3" t="s">
        <v>18</v>
      </c>
      <c r="D4" s="4" t="s">
        <v>15</v>
      </c>
      <c r="E4" s="8">
        <v>10</v>
      </c>
      <c r="F4" s="15">
        <v>18</v>
      </c>
      <c r="G4" s="15"/>
      <c r="H4" s="6"/>
      <c r="I4" s="7"/>
      <c r="J4" s="7"/>
      <c r="K4" s="7"/>
      <c r="L4" s="7"/>
      <c r="M4" s="51"/>
    </row>
    <row r="5" spans="1:13" ht="15.75" x14ac:dyDescent="0.25">
      <c r="A5" s="49"/>
      <c r="B5" s="43"/>
      <c r="C5" s="3" t="s">
        <v>22</v>
      </c>
      <c r="D5" s="4" t="s">
        <v>19</v>
      </c>
      <c r="E5" s="8">
        <v>60</v>
      </c>
      <c r="F5" s="9">
        <v>100</v>
      </c>
      <c r="G5" s="9"/>
      <c r="H5" s="6"/>
      <c r="I5" s="7"/>
      <c r="J5" s="7"/>
      <c r="K5" s="7"/>
      <c r="L5" s="7"/>
      <c r="M5" s="51"/>
    </row>
    <row r="6" spans="1:13" ht="15.75" x14ac:dyDescent="0.25">
      <c r="A6" s="49"/>
      <c r="B6" s="43"/>
      <c r="C6" s="3" t="s">
        <v>22</v>
      </c>
      <c r="D6" s="4" t="s">
        <v>14</v>
      </c>
      <c r="E6" s="8">
        <v>21</v>
      </c>
      <c r="F6" s="9">
        <v>35</v>
      </c>
      <c r="G6" s="9"/>
      <c r="H6" s="6"/>
      <c r="I6" s="7"/>
      <c r="J6" s="7"/>
      <c r="K6" s="7"/>
      <c r="L6" s="7"/>
      <c r="M6" s="51"/>
    </row>
    <row r="7" spans="1:13" ht="15.75" x14ac:dyDescent="0.25">
      <c r="A7" s="49"/>
      <c r="B7" s="43"/>
      <c r="C7" s="3" t="s">
        <v>22</v>
      </c>
      <c r="D7" s="4" t="s">
        <v>15</v>
      </c>
      <c r="E7" s="8">
        <v>20</v>
      </c>
      <c r="F7" s="15">
        <v>36</v>
      </c>
      <c r="G7" s="15"/>
      <c r="H7" s="6"/>
      <c r="I7" s="7"/>
      <c r="J7" s="7"/>
      <c r="K7" s="7"/>
      <c r="L7" s="7"/>
      <c r="M7" s="51"/>
    </row>
    <row r="8" spans="1:13" ht="15.75" x14ac:dyDescent="0.25">
      <c r="A8" s="49"/>
      <c r="B8" s="43"/>
      <c r="C8" s="3" t="s">
        <v>23</v>
      </c>
      <c r="D8" s="4" t="s">
        <v>12</v>
      </c>
      <c r="E8" s="8">
        <v>11</v>
      </c>
      <c r="F8" s="9"/>
      <c r="G8" s="9"/>
      <c r="H8" s="7"/>
      <c r="I8" s="7"/>
      <c r="J8" s="7"/>
      <c r="K8" s="7"/>
      <c r="L8" s="7"/>
      <c r="M8" s="51"/>
    </row>
    <row r="9" spans="1:13" ht="15.75" x14ac:dyDescent="0.25">
      <c r="A9" s="49"/>
      <c r="B9" s="43"/>
      <c r="C9" s="3" t="s">
        <v>23</v>
      </c>
      <c r="D9" s="4" t="s">
        <v>19</v>
      </c>
      <c r="E9" s="8">
        <v>18</v>
      </c>
      <c r="F9" s="9">
        <v>30</v>
      </c>
      <c r="G9" s="20"/>
      <c r="H9" s="6"/>
      <c r="I9" s="7"/>
      <c r="J9" s="7"/>
      <c r="K9" s="7"/>
      <c r="L9" s="7"/>
      <c r="M9" s="51"/>
    </row>
    <row r="10" spans="1:13" ht="15.75" x14ac:dyDescent="0.25">
      <c r="A10" s="49"/>
      <c r="B10" s="43"/>
      <c r="C10" s="3" t="s">
        <v>23</v>
      </c>
      <c r="D10" s="4" t="s">
        <v>13</v>
      </c>
      <c r="E10" s="8">
        <v>2</v>
      </c>
      <c r="F10" s="9">
        <v>3</v>
      </c>
      <c r="G10" s="20"/>
      <c r="H10" s="6"/>
      <c r="I10" s="7"/>
      <c r="J10" s="7"/>
      <c r="K10" s="7"/>
      <c r="L10" s="7"/>
      <c r="M10" s="51"/>
    </row>
    <row r="11" spans="1:13" ht="15.75" x14ac:dyDescent="0.25">
      <c r="A11" s="49"/>
      <c r="B11" s="43"/>
      <c r="C11" s="3" t="s">
        <v>23</v>
      </c>
      <c r="D11" s="4" t="s">
        <v>14</v>
      </c>
      <c r="E11" s="8">
        <v>80</v>
      </c>
      <c r="F11" s="9">
        <v>133</v>
      </c>
      <c r="G11" s="20"/>
      <c r="H11" s="6"/>
      <c r="I11" s="7"/>
      <c r="J11" s="7"/>
      <c r="K11" s="7"/>
      <c r="L11" s="7"/>
      <c r="M11" s="51"/>
    </row>
    <row r="12" spans="1:13" ht="15.75" x14ac:dyDescent="0.25">
      <c r="A12" s="49"/>
      <c r="B12" s="43"/>
      <c r="C12" s="3" t="s">
        <v>23</v>
      </c>
      <c r="D12" s="4" t="s">
        <v>15</v>
      </c>
      <c r="E12" s="5">
        <v>50</v>
      </c>
      <c r="F12" s="15">
        <v>91</v>
      </c>
      <c r="G12" s="20"/>
      <c r="H12" s="6"/>
      <c r="I12" s="7"/>
      <c r="J12" s="7"/>
      <c r="K12" s="7"/>
      <c r="L12" s="7"/>
      <c r="M12" s="51"/>
    </row>
    <row r="13" spans="1:13" ht="15.75" x14ac:dyDescent="0.25">
      <c r="A13" s="49"/>
      <c r="B13" s="43"/>
      <c r="C13" s="3" t="s">
        <v>23</v>
      </c>
      <c r="D13" s="4" t="s">
        <v>16</v>
      </c>
      <c r="E13" s="5">
        <v>6</v>
      </c>
      <c r="F13" s="9"/>
      <c r="G13" s="9"/>
      <c r="H13" s="7"/>
      <c r="I13" s="6"/>
      <c r="J13" s="7"/>
      <c r="K13" s="7"/>
      <c r="L13" s="7"/>
      <c r="M13" s="51"/>
    </row>
    <row r="14" spans="1:13" ht="15.75" x14ac:dyDescent="0.25">
      <c r="A14" s="49"/>
      <c r="B14" s="43"/>
      <c r="C14" s="3" t="s">
        <v>10</v>
      </c>
      <c r="D14" s="4" t="s">
        <v>19</v>
      </c>
      <c r="E14" s="8">
        <v>16</v>
      </c>
      <c r="F14" s="9">
        <v>27</v>
      </c>
      <c r="G14" s="9"/>
      <c r="H14" s="6"/>
      <c r="I14" s="7"/>
      <c r="J14" s="7"/>
      <c r="K14" s="7"/>
      <c r="L14" s="7"/>
      <c r="M14" s="51"/>
    </row>
    <row r="15" spans="1:13" ht="15.75" x14ac:dyDescent="0.25">
      <c r="A15" s="49"/>
      <c r="B15" s="43"/>
      <c r="C15" s="3" t="s">
        <v>10</v>
      </c>
      <c r="D15" s="4" t="s">
        <v>13</v>
      </c>
      <c r="E15" s="8">
        <v>1</v>
      </c>
      <c r="F15" s="9">
        <v>2</v>
      </c>
      <c r="G15" s="9"/>
      <c r="H15" s="6"/>
      <c r="I15" s="7"/>
      <c r="J15" s="7"/>
      <c r="K15" s="7"/>
      <c r="L15" s="7"/>
      <c r="M15" s="51"/>
    </row>
    <row r="16" spans="1:13" ht="15.75" x14ac:dyDescent="0.25">
      <c r="A16" s="49"/>
      <c r="B16" s="43"/>
      <c r="C16" s="3" t="s">
        <v>10</v>
      </c>
      <c r="D16" s="4" t="s">
        <v>15</v>
      </c>
      <c r="E16" s="8">
        <v>13</v>
      </c>
      <c r="F16" s="15">
        <v>24</v>
      </c>
      <c r="G16" s="15"/>
      <c r="H16" s="6"/>
      <c r="I16" s="7"/>
      <c r="J16" s="7"/>
      <c r="K16" s="7"/>
      <c r="L16" s="7"/>
      <c r="M16" s="51"/>
    </row>
    <row r="17" spans="1:13" ht="15.75" x14ac:dyDescent="0.25">
      <c r="A17" s="49"/>
      <c r="B17" s="44"/>
      <c r="C17" s="10"/>
      <c r="D17" s="11" t="s">
        <v>17</v>
      </c>
      <c r="E17" s="12">
        <v>317</v>
      </c>
      <c r="F17" s="12">
        <v>514</v>
      </c>
      <c r="G17" s="12"/>
      <c r="H17" s="13"/>
      <c r="I17" s="13"/>
      <c r="J17" s="14"/>
      <c r="K17" s="14"/>
      <c r="L17" s="14"/>
      <c r="M17" s="51"/>
    </row>
    <row r="18" spans="1:13" ht="15.75" x14ac:dyDescent="0.25">
      <c r="A18" s="49"/>
      <c r="B18" s="43" t="s">
        <v>28</v>
      </c>
      <c r="C18" s="3" t="s">
        <v>26</v>
      </c>
      <c r="D18" s="4" t="s">
        <v>12</v>
      </c>
      <c r="E18" s="5">
        <v>4</v>
      </c>
      <c r="F18" s="5"/>
      <c r="G18" s="5"/>
      <c r="H18" s="7"/>
      <c r="I18" s="6"/>
      <c r="J18" s="7"/>
      <c r="K18" s="7"/>
      <c r="L18" s="7"/>
      <c r="M18" s="51"/>
    </row>
    <row r="19" spans="1:13" ht="15.75" x14ac:dyDescent="0.25">
      <c r="A19" s="49"/>
      <c r="B19" s="43"/>
      <c r="C19" s="3" t="s">
        <v>26</v>
      </c>
      <c r="D19" s="4" t="s">
        <v>19</v>
      </c>
      <c r="E19" s="5">
        <v>25</v>
      </c>
      <c r="F19" s="9">
        <v>38</v>
      </c>
      <c r="G19" s="20"/>
      <c r="H19" s="6"/>
      <c r="I19" s="7"/>
      <c r="J19" s="7"/>
      <c r="K19" s="7"/>
      <c r="L19" s="7"/>
      <c r="M19" s="51"/>
    </row>
    <row r="20" spans="1:13" ht="15.75" x14ac:dyDescent="0.25">
      <c r="A20" s="49"/>
      <c r="B20" s="43"/>
      <c r="C20" s="3" t="s">
        <v>26</v>
      </c>
      <c r="D20" s="4" t="s">
        <v>13</v>
      </c>
      <c r="E20" s="8">
        <v>1</v>
      </c>
      <c r="F20" s="9">
        <v>2</v>
      </c>
      <c r="G20" s="20"/>
      <c r="H20" s="6"/>
      <c r="I20" s="7"/>
      <c r="J20" s="7"/>
      <c r="K20" s="7"/>
      <c r="L20" s="7"/>
      <c r="M20" s="51"/>
    </row>
    <row r="21" spans="1:13" ht="15.75" x14ac:dyDescent="0.25">
      <c r="A21" s="49"/>
      <c r="B21" s="43"/>
      <c r="C21" s="3" t="s">
        <v>26</v>
      </c>
      <c r="D21" s="4" t="s">
        <v>14</v>
      </c>
      <c r="E21" s="8">
        <v>29</v>
      </c>
      <c r="F21" s="9">
        <v>45</v>
      </c>
      <c r="G21" s="20"/>
      <c r="H21" s="6"/>
      <c r="I21" s="7"/>
      <c r="J21" s="7"/>
      <c r="K21" s="7"/>
      <c r="L21" s="7"/>
      <c r="M21" s="51"/>
    </row>
    <row r="22" spans="1:13" ht="15.75" x14ac:dyDescent="0.25">
      <c r="A22" s="49"/>
      <c r="B22" s="43"/>
      <c r="C22" s="3" t="s">
        <v>26</v>
      </c>
      <c r="D22" s="4" t="s">
        <v>15</v>
      </c>
      <c r="E22" s="8">
        <v>39</v>
      </c>
      <c r="F22" s="15">
        <v>65</v>
      </c>
      <c r="G22" s="20"/>
      <c r="H22" s="6"/>
      <c r="I22" s="7"/>
      <c r="J22" s="7"/>
      <c r="K22" s="7"/>
      <c r="L22" s="7"/>
      <c r="M22" s="51"/>
    </row>
    <row r="23" spans="1:13" ht="15.75" x14ac:dyDescent="0.25">
      <c r="A23" s="49"/>
      <c r="B23" s="43"/>
      <c r="C23" s="3" t="s">
        <v>26</v>
      </c>
      <c r="D23" s="4" t="s">
        <v>16</v>
      </c>
      <c r="E23" s="8">
        <v>1</v>
      </c>
      <c r="F23" s="9"/>
      <c r="G23" s="9"/>
      <c r="H23" s="7"/>
      <c r="I23" s="7"/>
      <c r="J23" s="7"/>
      <c r="K23" s="7"/>
      <c r="L23" s="7"/>
      <c r="M23" s="51"/>
    </row>
    <row r="24" spans="1:13" ht="15.75" x14ac:dyDescent="0.25">
      <c r="A24" s="49"/>
      <c r="B24" s="44"/>
      <c r="C24" s="10"/>
      <c r="D24" s="11" t="s">
        <v>17</v>
      </c>
      <c r="E24" s="12">
        <v>99</v>
      </c>
      <c r="F24" s="12">
        <v>150</v>
      </c>
      <c r="G24" s="12"/>
      <c r="H24" s="13"/>
      <c r="I24" s="13"/>
      <c r="J24" s="14"/>
      <c r="K24" s="14"/>
      <c r="L24" s="14"/>
      <c r="M24" s="51"/>
    </row>
    <row r="25" spans="1:13" ht="15.75" x14ac:dyDescent="0.25">
      <c r="A25" s="49"/>
      <c r="B25" s="43" t="s">
        <v>29</v>
      </c>
      <c r="C25" s="3" t="s">
        <v>26</v>
      </c>
      <c r="D25" s="4" t="s">
        <v>12</v>
      </c>
      <c r="E25" s="5">
        <v>2</v>
      </c>
      <c r="F25" s="5"/>
      <c r="G25" s="5"/>
      <c r="H25" s="7"/>
      <c r="I25" s="6"/>
      <c r="J25" s="7"/>
      <c r="K25" s="7"/>
      <c r="L25" s="7"/>
      <c r="M25" s="51"/>
    </row>
    <row r="26" spans="1:13" ht="15.75" x14ac:dyDescent="0.25">
      <c r="A26" s="49"/>
      <c r="B26" s="43"/>
      <c r="C26" s="3" t="s">
        <v>26</v>
      </c>
      <c r="D26" s="4" t="s">
        <v>19</v>
      </c>
      <c r="E26" s="8">
        <v>11</v>
      </c>
      <c r="F26" s="9">
        <v>17</v>
      </c>
      <c r="G26" s="20"/>
      <c r="H26" s="6"/>
      <c r="I26" s="7"/>
      <c r="J26" s="7"/>
      <c r="K26" s="7"/>
      <c r="L26" s="7"/>
      <c r="M26" s="51"/>
    </row>
    <row r="27" spans="1:13" ht="15.75" x14ac:dyDescent="0.25">
      <c r="A27" s="49"/>
      <c r="B27" s="43"/>
      <c r="C27" s="3" t="s">
        <v>26</v>
      </c>
      <c r="D27" s="4" t="s">
        <v>13</v>
      </c>
      <c r="E27" s="8">
        <v>1</v>
      </c>
      <c r="F27" s="9">
        <v>2</v>
      </c>
      <c r="G27" s="20"/>
      <c r="H27" s="6"/>
      <c r="I27" s="7"/>
      <c r="J27" s="7"/>
      <c r="K27" s="7"/>
      <c r="L27" s="7"/>
      <c r="M27" s="51"/>
    </row>
    <row r="28" spans="1:13" ht="15.75" x14ac:dyDescent="0.25">
      <c r="A28" s="49"/>
      <c r="B28" s="43"/>
      <c r="C28" s="3" t="s">
        <v>26</v>
      </c>
      <c r="D28" s="4" t="s">
        <v>14</v>
      </c>
      <c r="E28" s="8">
        <v>15</v>
      </c>
      <c r="F28" s="9">
        <v>23</v>
      </c>
      <c r="G28" s="20"/>
      <c r="H28" s="6"/>
      <c r="I28" s="7"/>
      <c r="J28" s="7"/>
      <c r="K28" s="7"/>
      <c r="L28" s="7"/>
      <c r="M28" s="51"/>
    </row>
    <row r="29" spans="1:13" ht="15.75" x14ac:dyDescent="0.25">
      <c r="A29" s="49"/>
      <c r="B29" s="43"/>
      <c r="C29" s="3" t="s">
        <v>26</v>
      </c>
      <c r="D29" s="4" t="s">
        <v>15</v>
      </c>
      <c r="E29" s="8">
        <v>15</v>
      </c>
      <c r="F29" s="15">
        <v>25</v>
      </c>
      <c r="G29" s="20"/>
      <c r="H29" s="6"/>
      <c r="I29" s="7"/>
      <c r="J29" s="7"/>
      <c r="K29" s="7"/>
      <c r="L29" s="7"/>
      <c r="M29" s="51"/>
    </row>
    <row r="30" spans="1:13" ht="15.75" x14ac:dyDescent="0.25">
      <c r="A30" s="49"/>
      <c r="B30" s="43"/>
      <c r="C30" s="3" t="s">
        <v>26</v>
      </c>
      <c r="D30" s="4" t="s">
        <v>16</v>
      </c>
      <c r="E30" s="8">
        <v>1</v>
      </c>
      <c r="F30" s="9"/>
      <c r="G30" s="9"/>
      <c r="H30" s="7"/>
      <c r="I30" s="7"/>
      <c r="J30" s="7"/>
      <c r="K30" s="7"/>
      <c r="L30" s="7"/>
      <c r="M30" s="51"/>
    </row>
    <row r="31" spans="1:13" ht="15.75" x14ac:dyDescent="0.25">
      <c r="A31" s="49"/>
      <c r="B31" s="44"/>
      <c r="C31" s="10"/>
      <c r="D31" s="11" t="s">
        <v>17</v>
      </c>
      <c r="E31" s="12">
        <v>45</v>
      </c>
      <c r="F31" s="12">
        <v>67</v>
      </c>
      <c r="G31" s="12"/>
      <c r="H31" s="13"/>
      <c r="I31" s="13"/>
      <c r="J31" s="14"/>
      <c r="K31" s="14"/>
      <c r="L31" s="14"/>
      <c r="M31" s="51"/>
    </row>
    <row r="32" spans="1:13" ht="15.75" x14ac:dyDescent="0.25">
      <c r="A32" s="49"/>
      <c r="B32" s="43" t="s">
        <v>31</v>
      </c>
      <c r="C32" s="3" t="s">
        <v>30</v>
      </c>
      <c r="D32" s="4" t="s">
        <v>12</v>
      </c>
      <c r="E32" s="5">
        <v>9</v>
      </c>
      <c r="F32" s="9"/>
      <c r="G32" s="9"/>
      <c r="H32" s="7"/>
      <c r="I32" s="6"/>
      <c r="J32" s="7"/>
      <c r="K32" s="7"/>
      <c r="L32" s="7"/>
      <c r="M32" s="51"/>
    </row>
    <row r="33" spans="1:13" ht="15.75" x14ac:dyDescent="0.25">
      <c r="A33" s="49"/>
      <c r="B33" s="43"/>
      <c r="C33" s="3" t="s">
        <v>30</v>
      </c>
      <c r="D33" s="4" t="s">
        <v>19</v>
      </c>
      <c r="E33" s="5">
        <v>11</v>
      </c>
      <c r="F33" s="9">
        <v>17</v>
      </c>
      <c r="G33" s="20"/>
      <c r="H33" s="6"/>
      <c r="I33" s="7"/>
      <c r="J33" s="7"/>
      <c r="K33" s="7"/>
      <c r="L33" s="7"/>
      <c r="M33" s="51"/>
    </row>
    <row r="34" spans="1:13" ht="15.75" x14ac:dyDescent="0.25">
      <c r="A34" s="49"/>
      <c r="B34" s="43"/>
      <c r="C34" s="3" t="s">
        <v>30</v>
      </c>
      <c r="D34" s="4" t="s">
        <v>14</v>
      </c>
      <c r="E34" s="5">
        <v>50</v>
      </c>
      <c r="F34" s="9">
        <v>77</v>
      </c>
      <c r="G34" s="20"/>
      <c r="H34" s="6"/>
      <c r="I34" s="7"/>
      <c r="J34" s="7"/>
      <c r="K34" s="7"/>
      <c r="L34" s="7"/>
      <c r="M34" s="51"/>
    </row>
    <row r="35" spans="1:13" ht="15.75" x14ac:dyDescent="0.25">
      <c r="A35" s="49"/>
      <c r="B35" s="43"/>
      <c r="C35" s="3" t="s">
        <v>30</v>
      </c>
      <c r="D35" s="4" t="s">
        <v>15</v>
      </c>
      <c r="E35" s="8">
        <v>69</v>
      </c>
      <c r="F35" s="15">
        <v>115</v>
      </c>
      <c r="G35" s="20"/>
      <c r="H35" s="6"/>
      <c r="I35" s="7"/>
      <c r="J35" s="7"/>
      <c r="K35" s="7"/>
      <c r="L35" s="7"/>
      <c r="M35" s="51"/>
    </row>
    <row r="36" spans="1:13" ht="15.75" x14ac:dyDescent="0.25">
      <c r="A36" s="49"/>
      <c r="B36" s="43"/>
      <c r="C36" s="3" t="s">
        <v>30</v>
      </c>
      <c r="D36" s="4" t="s">
        <v>16</v>
      </c>
      <c r="E36" s="8">
        <v>1</v>
      </c>
      <c r="F36" s="9"/>
      <c r="G36" s="9"/>
      <c r="H36" s="7"/>
      <c r="I36" s="7"/>
      <c r="J36" s="7"/>
      <c r="K36" s="7"/>
      <c r="L36" s="7"/>
      <c r="M36" s="51"/>
    </row>
    <row r="37" spans="1:13" ht="15.75" x14ac:dyDescent="0.25">
      <c r="A37" s="49"/>
      <c r="B37" s="43"/>
      <c r="C37" s="3" t="s">
        <v>26</v>
      </c>
      <c r="D37" s="4" t="s">
        <v>12</v>
      </c>
      <c r="E37" s="8">
        <v>2</v>
      </c>
      <c r="F37" s="9"/>
      <c r="G37" s="9"/>
      <c r="H37" s="7"/>
      <c r="I37" s="7"/>
      <c r="J37" s="7"/>
      <c r="K37" s="7"/>
      <c r="L37" s="7"/>
      <c r="M37" s="51"/>
    </row>
    <row r="38" spans="1:13" ht="15.75" x14ac:dyDescent="0.25">
      <c r="A38" s="49"/>
      <c r="B38" s="43"/>
      <c r="C38" s="3" t="s">
        <v>26</v>
      </c>
      <c r="D38" s="4" t="s">
        <v>19</v>
      </c>
      <c r="E38" s="8">
        <v>9</v>
      </c>
      <c r="F38" s="9">
        <v>14</v>
      </c>
      <c r="G38" s="20"/>
      <c r="H38" s="6"/>
      <c r="I38" s="7"/>
      <c r="J38" s="7"/>
      <c r="K38" s="7"/>
      <c r="L38" s="7"/>
      <c r="M38" s="51"/>
    </row>
    <row r="39" spans="1:13" ht="15.75" x14ac:dyDescent="0.25">
      <c r="A39" s="49"/>
      <c r="B39" s="43"/>
      <c r="C39" s="3" t="s">
        <v>26</v>
      </c>
      <c r="D39" s="4" t="s">
        <v>14</v>
      </c>
      <c r="E39" s="8">
        <v>94</v>
      </c>
      <c r="F39" s="9">
        <v>145</v>
      </c>
      <c r="G39" s="20"/>
      <c r="H39" s="6"/>
      <c r="I39" s="7"/>
      <c r="J39" s="7"/>
      <c r="K39" s="7"/>
      <c r="L39" s="7"/>
      <c r="M39" s="51"/>
    </row>
    <row r="40" spans="1:13" ht="15.75" x14ac:dyDescent="0.25">
      <c r="A40" s="49"/>
      <c r="B40" s="43"/>
      <c r="C40" s="3" t="s">
        <v>26</v>
      </c>
      <c r="D40" s="4" t="s">
        <v>15</v>
      </c>
      <c r="E40" s="8">
        <v>99</v>
      </c>
      <c r="F40" s="15">
        <v>165</v>
      </c>
      <c r="G40" s="20"/>
      <c r="H40" s="6"/>
      <c r="I40" s="7"/>
      <c r="J40" s="7"/>
      <c r="K40" s="7"/>
      <c r="L40" s="7"/>
      <c r="M40" s="51"/>
    </row>
    <row r="41" spans="1:13" ht="15.75" x14ac:dyDescent="0.25">
      <c r="A41" s="49"/>
      <c r="B41" s="43"/>
      <c r="C41" s="3" t="s">
        <v>26</v>
      </c>
      <c r="D41" s="4" t="s">
        <v>16</v>
      </c>
      <c r="E41" s="8">
        <v>1</v>
      </c>
      <c r="F41" s="9"/>
      <c r="G41" s="9"/>
      <c r="H41" s="7"/>
      <c r="I41" s="7"/>
      <c r="J41" s="7"/>
      <c r="K41" s="7"/>
      <c r="L41" s="7"/>
      <c r="M41" s="51"/>
    </row>
    <row r="42" spans="1:13" ht="15.75" x14ac:dyDescent="0.25">
      <c r="A42" s="49"/>
      <c r="B42" s="43"/>
      <c r="C42" s="3" t="s">
        <v>23</v>
      </c>
      <c r="D42" s="4" t="s">
        <v>11</v>
      </c>
      <c r="E42" s="8">
        <v>1</v>
      </c>
      <c r="F42" s="9"/>
      <c r="G42" s="9"/>
      <c r="H42" s="7"/>
      <c r="I42" s="7"/>
      <c r="J42" s="7"/>
      <c r="K42" s="7"/>
      <c r="L42" s="7"/>
      <c r="M42" s="51"/>
    </row>
    <row r="43" spans="1:13" ht="15.75" x14ac:dyDescent="0.25">
      <c r="A43" s="49"/>
      <c r="B43" s="43"/>
      <c r="C43" s="3" t="s">
        <v>23</v>
      </c>
      <c r="D43" s="4" t="s">
        <v>19</v>
      </c>
      <c r="E43" s="8">
        <v>3</v>
      </c>
      <c r="F43" s="9">
        <v>5</v>
      </c>
      <c r="G43" s="20"/>
      <c r="H43" s="6"/>
      <c r="I43" s="7"/>
      <c r="J43" s="7"/>
      <c r="K43" s="7"/>
      <c r="L43" s="7"/>
      <c r="M43" s="51"/>
    </row>
    <row r="44" spans="1:13" ht="15.75" x14ac:dyDescent="0.25">
      <c r="A44" s="49"/>
      <c r="B44" s="43"/>
      <c r="C44" s="3" t="s">
        <v>23</v>
      </c>
      <c r="D44" s="4" t="s">
        <v>14</v>
      </c>
      <c r="E44" s="8">
        <v>3</v>
      </c>
      <c r="F44" s="9">
        <v>5</v>
      </c>
      <c r="G44" s="20"/>
      <c r="H44" s="6"/>
      <c r="I44" s="7"/>
      <c r="J44" s="7"/>
      <c r="K44" s="7"/>
      <c r="L44" s="7"/>
      <c r="M44" s="51"/>
    </row>
    <row r="45" spans="1:13" ht="15.75" x14ac:dyDescent="0.25">
      <c r="A45" s="49"/>
      <c r="B45" s="43"/>
      <c r="C45" s="3" t="s">
        <v>23</v>
      </c>
      <c r="D45" s="4" t="s">
        <v>15</v>
      </c>
      <c r="E45" s="8">
        <v>10</v>
      </c>
      <c r="F45" s="15">
        <v>18</v>
      </c>
      <c r="G45" s="20"/>
      <c r="H45" s="6"/>
      <c r="I45" s="7"/>
      <c r="J45" s="7"/>
      <c r="K45" s="7"/>
      <c r="L45" s="7"/>
      <c r="M45" s="51"/>
    </row>
    <row r="46" spans="1:13" ht="15.75" x14ac:dyDescent="0.25">
      <c r="A46" s="49"/>
      <c r="B46" s="43"/>
      <c r="C46" s="3" t="s">
        <v>20</v>
      </c>
      <c r="D46" s="4" t="s">
        <v>11</v>
      </c>
      <c r="E46" s="8">
        <v>2</v>
      </c>
      <c r="F46" s="9"/>
      <c r="G46" s="9"/>
      <c r="H46" s="7"/>
      <c r="I46" s="7"/>
      <c r="J46" s="7"/>
      <c r="K46" s="7"/>
      <c r="L46" s="7"/>
      <c r="M46" s="51"/>
    </row>
    <row r="47" spans="1:13" ht="15.75" x14ac:dyDescent="0.25">
      <c r="A47" s="49"/>
      <c r="B47" s="43"/>
      <c r="C47" s="3" t="s">
        <v>20</v>
      </c>
      <c r="D47" s="4" t="s">
        <v>12</v>
      </c>
      <c r="E47" s="8">
        <v>2</v>
      </c>
      <c r="F47" s="9"/>
      <c r="G47" s="9"/>
      <c r="H47" s="7"/>
      <c r="I47" s="7"/>
      <c r="J47" s="7"/>
      <c r="K47" s="7"/>
      <c r="L47" s="7"/>
      <c r="M47" s="51"/>
    </row>
    <row r="48" spans="1:13" ht="15.75" x14ac:dyDescent="0.25">
      <c r="A48" s="49"/>
      <c r="B48" s="43"/>
      <c r="C48" s="3" t="s">
        <v>20</v>
      </c>
      <c r="D48" s="4" t="s">
        <v>19</v>
      </c>
      <c r="E48" s="8">
        <v>12</v>
      </c>
      <c r="F48" s="9">
        <v>20</v>
      </c>
      <c r="G48" s="9"/>
      <c r="H48" s="6"/>
      <c r="I48" s="7"/>
      <c r="J48" s="7"/>
      <c r="K48" s="7"/>
      <c r="L48" s="7"/>
      <c r="M48" s="51"/>
    </row>
    <row r="49" spans="1:13" ht="15.75" x14ac:dyDescent="0.25">
      <c r="A49" s="49"/>
      <c r="B49" s="43"/>
      <c r="C49" s="3" t="s">
        <v>20</v>
      </c>
      <c r="D49" s="4" t="s">
        <v>14</v>
      </c>
      <c r="E49" s="8">
        <v>10</v>
      </c>
      <c r="F49" s="9">
        <v>17</v>
      </c>
      <c r="G49" s="9"/>
      <c r="H49" s="6"/>
      <c r="I49" s="7"/>
      <c r="J49" s="7"/>
      <c r="K49" s="7"/>
      <c r="L49" s="7"/>
      <c r="M49" s="51"/>
    </row>
    <row r="50" spans="1:13" ht="15.75" x14ac:dyDescent="0.25">
      <c r="A50" s="49"/>
      <c r="B50" s="43"/>
      <c r="C50" s="3" t="s">
        <v>20</v>
      </c>
      <c r="D50" s="4" t="s">
        <v>15</v>
      </c>
      <c r="E50" s="8">
        <v>15</v>
      </c>
      <c r="F50" s="15">
        <v>27</v>
      </c>
      <c r="G50" s="15"/>
      <c r="H50" s="6"/>
      <c r="I50" s="7"/>
      <c r="J50" s="7"/>
      <c r="K50" s="7"/>
      <c r="L50" s="7"/>
      <c r="M50" s="51"/>
    </row>
    <row r="51" spans="1:13" ht="15.75" x14ac:dyDescent="0.25">
      <c r="A51" s="49"/>
      <c r="B51" s="43"/>
      <c r="C51" s="3" t="s">
        <v>20</v>
      </c>
      <c r="D51" s="4" t="s">
        <v>16</v>
      </c>
      <c r="E51" s="8">
        <v>5</v>
      </c>
      <c r="F51" s="15"/>
      <c r="G51" s="15"/>
      <c r="H51" s="7"/>
      <c r="I51" s="6"/>
      <c r="J51" s="7"/>
      <c r="K51" s="7"/>
      <c r="L51" s="7"/>
      <c r="M51" s="51"/>
    </row>
    <row r="52" spans="1:13" ht="16.5" customHeight="1" x14ac:dyDescent="0.25">
      <c r="A52" s="49"/>
      <c r="B52" s="44"/>
      <c r="C52" s="10"/>
      <c r="D52" s="11" t="s">
        <v>17</v>
      </c>
      <c r="E52" s="12">
        <v>408</v>
      </c>
      <c r="F52" s="12">
        <v>625</v>
      </c>
      <c r="G52" s="12"/>
      <c r="H52" s="13"/>
      <c r="I52" s="13"/>
      <c r="J52" s="14"/>
      <c r="K52" s="14"/>
      <c r="L52" s="14"/>
      <c r="M52" s="51"/>
    </row>
    <row r="53" spans="1:13" ht="15.75" x14ac:dyDescent="0.25">
      <c r="A53" s="49"/>
      <c r="B53" s="43" t="s">
        <v>32</v>
      </c>
      <c r="C53" s="3" t="s">
        <v>26</v>
      </c>
      <c r="D53" s="4" t="s">
        <v>12</v>
      </c>
      <c r="E53" s="8">
        <v>10</v>
      </c>
      <c r="F53" s="9"/>
      <c r="G53" s="9"/>
      <c r="H53" s="7"/>
      <c r="I53" s="7"/>
      <c r="J53" s="7"/>
      <c r="K53" s="7"/>
      <c r="L53" s="7"/>
      <c r="M53" s="51"/>
    </row>
    <row r="54" spans="1:13" ht="15.75" x14ac:dyDescent="0.25">
      <c r="A54" s="49"/>
      <c r="B54" s="43"/>
      <c r="C54" s="3" t="s">
        <v>26</v>
      </c>
      <c r="D54" s="4" t="s">
        <v>19</v>
      </c>
      <c r="E54" s="8">
        <v>24</v>
      </c>
      <c r="F54" s="9">
        <v>37</v>
      </c>
      <c r="G54" s="20"/>
      <c r="H54" s="6"/>
      <c r="I54" s="7"/>
      <c r="J54" s="7"/>
      <c r="K54" s="7"/>
      <c r="L54" s="7"/>
      <c r="M54" s="51"/>
    </row>
    <row r="55" spans="1:13" ht="15.75" x14ac:dyDescent="0.25">
      <c r="A55" s="49"/>
      <c r="B55" s="43"/>
      <c r="C55" s="3" t="s">
        <v>26</v>
      </c>
      <c r="D55" s="4" t="s">
        <v>13</v>
      </c>
      <c r="E55" s="8">
        <v>1</v>
      </c>
      <c r="F55" s="9">
        <v>2</v>
      </c>
      <c r="G55" s="20"/>
      <c r="H55" s="6"/>
      <c r="I55" s="7"/>
      <c r="J55" s="7"/>
      <c r="K55" s="7"/>
      <c r="L55" s="7"/>
      <c r="M55" s="51"/>
    </row>
    <row r="56" spans="1:13" ht="15.75" x14ac:dyDescent="0.25">
      <c r="A56" s="49"/>
      <c r="B56" s="43"/>
      <c r="C56" s="3" t="s">
        <v>26</v>
      </c>
      <c r="D56" s="4" t="s">
        <v>14</v>
      </c>
      <c r="E56" s="8">
        <v>36</v>
      </c>
      <c r="F56" s="9">
        <v>55</v>
      </c>
      <c r="G56" s="20"/>
      <c r="H56" s="6"/>
      <c r="I56" s="7"/>
      <c r="J56" s="7"/>
      <c r="K56" s="7"/>
      <c r="L56" s="7"/>
      <c r="M56" s="51"/>
    </row>
    <row r="57" spans="1:13" ht="15.75" x14ac:dyDescent="0.25">
      <c r="A57" s="49"/>
      <c r="B57" s="43"/>
      <c r="C57" s="3" t="s">
        <v>26</v>
      </c>
      <c r="D57" s="4" t="s">
        <v>15</v>
      </c>
      <c r="E57" s="8">
        <v>49</v>
      </c>
      <c r="F57" s="15">
        <v>82</v>
      </c>
      <c r="G57" s="20"/>
      <c r="H57" s="6"/>
      <c r="I57" s="7"/>
      <c r="J57" s="7"/>
      <c r="K57" s="7"/>
      <c r="L57" s="7"/>
      <c r="M57" s="51"/>
    </row>
    <row r="58" spans="1:13" ht="15.75" x14ac:dyDescent="0.25">
      <c r="A58" s="49"/>
      <c r="B58" s="43"/>
      <c r="C58" s="3" t="s">
        <v>26</v>
      </c>
      <c r="D58" s="4" t="s">
        <v>16</v>
      </c>
      <c r="E58" s="8">
        <v>1</v>
      </c>
      <c r="F58" s="9"/>
      <c r="G58" s="9"/>
      <c r="H58" s="7"/>
      <c r="I58" s="7"/>
      <c r="J58" s="7"/>
      <c r="K58" s="7"/>
      <c r="L58" s="7"/>
      <c r="M58" s="51"/>
    </row>
    <row r="59" spans="1:13" ht="15.75" x14ac:dyDescent="0.25">
      <c r="A59" s="49"/>
      <c r="B59" s="43"/>
      <c r="C59" s="3" t="s">
        <v>18</v>
      </c>
      <c r="D59" s="4" t="s">
        <v>15</v>
      </c>
      <c r="E59" s="8">
        <v>1</v>
      </c>
      <c r="F59" s="15">
        <v>2</v>
      </c>
      <c r="G59" s="15"/>
      <c r="H59" s="6"/>
      <c r="I59" s="7"/>
      <c r="J59" s="7"/>
      <c r="K59" s="7"/>
      <c r="L59" s="7"/>
      <c r="M59" s="51"/>
    </row>
    <row r="60" spans="1:13" ht="15.75" x14ac:dyDescent="0.25">
      <c r="A60" s="49"/>
      <c r="B60" s="43"/>
      <c r="C60" s="3" t="s">
        <v>20</v>
      </c>
      <c r="D60" s="4" t="s">
        <v>19</v>
      </c>
      <c r="E60" s="8">
        <v>2</v>
      </c>
      <c r="F60" s="9">
        <v>3</v>
      </c>
      <c r="G60" s="9"/>
      <c r="H60" s="6"/>
      <c r="I60" s="7"/>
      <c r="J60" s="7"/>
      <c r="K60" s="7"/>
      <c r="L60" s="7"/>
      <c r="M60" s="51"/>
    </row>
    <row r="61" spans="1:13" ht="15.75" x14ac:dyDescent="0.25">
      <c r="A61" s="49"/>
      <c r="B61" s="43"/>
      <c r="C61" s="3" t="s">
        <v>20</v>
      </c>
      <c r="D61" s="4" t="s">
        <v>15</v>
      </c>
      <c r="E61" s="8">
        <v>5</v>
      </c>
      <c r="F61" s="15">
        <v>9</v>
      </c>
      <c r="G61" s="15"/>
      <c r="H61" s="6"/>
      <c r="I61" s="7"/>
      <c r="J61" s="7"/>
      <c r="K61" s="7"/>
      <c r="L61" s="7"/>
      <c r="M61" s="51"/>
    </row>
    <row r="62" spans="1:13" ht="15.75" x14ac:dyDescent="0.25">
      <c r="A62" s="49"/>
      <c r="B62" s="44"/>
      <c r="C62" s="10"/>
      <c r="D62" s="11" t="s">
        <v>17</v>
      </c>
      <c r="E62" s="12">
        <v>129</v>
      </c>
      <c r="F62" s="12">
        <v>190</v>
      </c>
      <c r="G62" s="12"/>
      <c r="H62" s="13"/>
      <c r="I62" s="13"/>
      <c r="J62" s="14"/>
      <c r="K62" s="14"/>
      <c r="L62" s="14"/>
      <c r="M62" s="51"/>
    </row>
    <row r="63" spans="1:13" ht="15.75" x14ac:dyDescent="0.25">
      <c r="A63" s="49"/>
      <c r="B63" s="43" t="s">
        <v>35</v>
      </c>
      <c r="C63" s="3" t="s">
        <v>26</v>
      </c>
      <c r="D63" s="4" t="s">
        <v>12</v>
      </c>
      <c r="E63" s="8">
        <v>3</v>
      </c>
      <c r="F63" s="9"/>
      <c r="G63" s="9"/>
      <c r="H63" s="7"/>
      <c r="I63" s="7"/>
      <c r="J63" s="7"/>
      <c r="K63" s="7"/>
      <c r="L63" s="7"/>
      <c r="M63" s="51"/>
    </row>
    <row r="64" spans="1:13" ht="15.75" x14ac:dyDescent="0.25">
      <c r="A64" s="49"/>
      <c r="B64" s="43"/>
      <c r="C64" s="3" t="s">
        <v>26</v>
      </c>
      <c r="D64" s="4" t="s">
        <v>19</v>
      </c>
      <c r="E64" s="8">
        <v>1</v>
      </c>
      <c r="F64" s="9">
        <v>2</v>
      </c>
      <c r="G64" s="20"/>
      <c r="H64" s="6"/>
      <c r="I64" s="7"/>
      <c r="J64" s="7"/>
      <c r="K64" s="7"/>
      <c r="L64" s="7"/>
      <c r="M64" s="51"/>
    </row>
    <row r="65" spans="1:13" ht="15.75" x14ac:dyDescent="0.25">
      <c r="A65" s="49"/>
      <c r="B65" s="43"/>
      <c r="C65" s="3" t="s">
        <v>26</v>
      </c>
      <c r="D65" s="4" t="s">
        <v>14</v>
      </c>
      <c r="E65" s="5">
        <v>160</v>
      </c>
      <c r="F65" s="9">
        <v>246</v>
      </c>
      <c r="G65" s="20"/>
      <c r="H65" s="6"/>
      <c r="I65" s="7"/>
      <c r="J65" s="7"/>
      <c r="K65" s="7"/>
      <c r="L65" s="7"/>
      <c r="M65" s="51"/>
    </row>
    <row r="66" spans="1:13" ht="15.75" x14ac:dyDescent="0.25">
      <c r="A66" s="49"/>
      <c r="B66" s="43"/>
      <c r="C66" s="3" t="s">
        <v>26</v>
      </c>
      <c r="D66" s="4" t="s">
        <v>15</v>
      </c>
      <c r="E66" s="8">
        <v>80</v>
      </c>
      <c r="F66" s="15">
        <v>133</v>
      </c>
      <c r="G66" s="20"/>
      <c r="H66" s="6"/>
      <c r="I66" s="7"/>
      <c r="J66" s="7"/>
      <c r="K66" s="7"/>
      <c r="L66" s="7"/>
      <c r="M66" s="51"/>
    </row>
    <row r="67" spans="1:13" ht="15.75" x14ac:dyDescent="0.25">
      <c r="A67" s="49"/>
      <c r="B67" s="43"/>
      <c r="C67" s="3" t="s">
        <v>25</v>
      </c>
      <c r="D67" s="4" t="s">
        <v>15</v>
      </c>
      <c r="E67" s="8">
        <v>13</v>
      </c>
      <c r="F67" s="15">
        <v>24</v>
      </c>
      <c r="G67" s="15"/>
      <c r="H67" s="6"/>
      <c r="I67" s="7"/>
      <c r="J67" s="7"/>
      <c r="K67" s="7"/>
      <c r="L67" s="7"/>
      <c r="M67" s="51"/>
    </row>
    <row r="68" spans="1:13" ht="15.75" x14ac:dyDescent="0.25">
      <c r="A68" s="49"/>
      <c r="B68" s="43"/>
      <c r="C68" s="3" t="s">
        <v>18</v>
      </c>
      <c r="D68" s="4" t="s">
        <v>14</v>
      </c>
      <c r="E68" s="8">
        <v>30</v>
      </c>
      <c r="F68" s="9">
        <v>50</v>
      </c>
      <c r="G68" s="9"/>
      <c r="H68" s="6"/>
      <c r="I68" s="7"/>
      <c r="J68" s="7"/>
      <c r="K68" s="7"/>
      <c r="L68" s="7"/>
      <c r="M68" s="51"/>
    </row>
    <row r="69" spans="1:13" ht="15.75" x14ac:dyDescent="0.25">
      <c r="A69" s="49"/>
      <c r="B69" s="43"/>
      <c r="C69" s="3" t="s">
        <v>18</v>
      </c>
      <c r="D69" s="4" t="s">
        <v>15</v>
      </c>
      <c r="E69" s="8">
        <v>9</v>
      </c>
      <c r="F69" s="15">
        <v>16</v>
      </c>
      <c r="G69" s="15"/>
      <c r="H69" s="6"/>
      <c r="I69" s="7"/>
      <c r="J69" s="7"/>
      <c r="K69" s="7"/>
      <c r="L69" s="7"/>
      <c r="M69" s="51"/>
    </row>
    <row r="70" spans="1:13" ht="15.75" x14ac:dyDescent="0.25">
      <c r="A70" s="49"/>
      <c r="B70" s="44"/>
      <c r="C70" s="10"/>
      <c r="D70" s="11" t="s">
        <v>17</v>
      </c>
      <c r="E70" s="12">
        <v>296</v>
      </c>
      <c r="F70" s="12">
        <v>471</v>
      </c>
      <c r="G70" s="12"/>
      <c r="H70" s="13"/>
      <c r="I70" s="13"/>
      <c r="J70" s="14"/>
      <c r="K70" s="14"/>
      <c r="L70" s="14"/>
      <c r="M70" s="51"/>
    </row>
    <row r="71" spans="1:13" ht="15.75" x14ac:dyDescent="0.25">
      <c r="A71" s="49"/>
      <c r="B71" s="43" t="s">
        <v>36</v>
      </c>
      <c r="C71" s="3" t="s">
        <v>26</v>
      </c>
      <c r="D71" s="4" t="s">
        <v>14</v>
      </c>
      <c r="E71" s="8">
        <v>60</v>
      </c>
      <c r="F71" s="9">
        <v>92</v>
      </c>
      <c r="G71" s="20"/>
      <c r="H71" s="6"/>
      <c r="I71" s="7"/>
      <c r="J71" s="7"/>
      <c r="K71" s="7"/>
      <c r="L71" s="7"/>
      <c r="M71" s="51"/>
    </row>
    <row r="72" spans="1:13" ht="15.75" x14ac:dyDescent="0.25">
      <c r="A72" s="49"/>
      <c r="B72" s="43"/>
      <c r="C72" s="3" t="s">
        <v>26</v>
      </c>
      <c r="D72" s="4" t="s">
        <v>15</v>
      </c>
      <c r="E72" s="8">
        <v>23</v>
      </c>
      <c r="F72" s="15">
        <v>38</v>
      </c>
      <c r="G72" s="20"/>
      <c r="H72" s="6"/>
      <c r="I72" s="7"/>
      <c r="J72" s="7"/>
      <c r="K72" s="7"/>
      <c r="L72" s="7"/>
      <c r="M72" s="51"/>
    </row>
    <row r="73" spans="1:13" ht="15.75" x14ac:dyDescent="0.25">
      <c r="A73" s="49"/>
      <c r="B73" s="44"/>
      <c r="C73" s="10"/>
      <c r="D73" s="11" t="s">
        <v>17</v>
      </c>
      <c r="E73" s="12">
        <v>83</v>
      </c>
      <c r="F73" s="12">
        <v>130</v>
      </c>
      <c r="G73" s="12"/>
      <c r="H73" s="13"/>
      <c r="I73" s="13"/>
      <c r="J73" s="14"/>
      <c r="K73" s="14"/>
      <c r="L73" s="14"/>
      <c r="M73" s="51"/>
    </row>
    <row r="74" spans="1:13" ht="15.75" x14ac:dyDescent="0.25">
      <c r="A74" s="49"/>
      <c r="B74" s="43" t="s">
        <v>37</v>
      </c>
      <c r="C74" s="3" t="s">
        <v>26</v>
      </c>
      <c r="D74" s="4" t="s">
        <v>12</v>
      </c>
      <c r="E74" s="5">
        <v>1</v>
      </c>
      <c r="F74" s="5"/>
      <c r="G74" s="5"/>
      <c r="H74" s="7"/>
      <c r="I74" s="6"/>
      <c r="J74" s="7"/>
      <c r="K74" s="7"/>
      <c r="L74" s="7"/>
      <c r="M74" s="51"/>
    </row>
    <row r="75" spans="1:13" ht="15.75" x14ac:dyDescent="0.25">
      <c r="A75" s="49"/>
      <c r="B75" s="43"/>
      <c r="C75" s="3" t="s">
        <v>26</v>
      </c>
      <c r="D75" s="4" t="s">
        <v>19</v>
      </c>
      <c r="E75" s="8">
        <v>1</v>
      </c>
      <c r="F75" s="9">
        <v>2</v>
      </c>
      <c r="G75" s="20"/>
      <c r="H75" s="6"/>
      <c r="I75" s="7"/>
      <c r="J75" s="7"/>
      <c r="K75" s="7"/>
      <c r="L75" s="7"/>
      <c r="M75" s="51"/>
    </row>
    <row r="76" spans="1:13" ht="15.75" x14ac:dyDescent="0.25">
      <c r="A76" s="49"/>
      <c r="B76" s="43"/>
      <c r="C76" s="3" t="s">
        <v>26</v>
      </c>
      <c r="D76" s="4" t="s">
        <v>14</v>
      </c>
      <c r="E76" s="8">
        <v>20</v>
      </c>
      <c r="F76" s="9">
        <v>31</v>
      </c>
      <c r="G76" s="20"/>
      <c r="H76" s="6"/>
      <c r="I76" s="7"/>
      <c r="J76" s="7"/>
      <c r="K76" s="7"/>
      <c r="L76" s="7"/>
      <c r="M76" s="51"/>
    </row>
    <row r="77" spans="1:13" ht="15.75" x14ac:dyDescent="0.25">
      <c r="A77" s="49"/>
      <c r="B77" s="43"/>
      <c r="C77" s="3" t="s">
        <v>26</v>
      </c>
      <c r="D77" s="4" t="s">
        <v>15</v>
      </c>
      <c r="E77" s="8">
        <v>10</v>
      </c>
      <c r="F77" s="15">
        <v>17</v>
      </c>
      <c r="G77" s="20"/>
      <c r="H77" s="6"/>
      <c r="I77" s="7"/>
      <c r="J77" s="7"/>
      <c r="K77" s="7"/>
      <c r="L77" s="7"/>
      <c r="M77" s="51"/>
    </row>
    <row r="78" spans="1:13" ht="15.75" x14ac:dyDescent="0.25">
      <c r="A78" s="49"/>
      <c r="B78" s="43"/>
      <c r="C78" s="3" t="s">
        <v>22</v>
      </c>
      <c r="D78" s="4" t="s">
        <v>15</v>
      </c>
      <c r="E78" s="8">
        <v>9</v>
      </c>
      <c r="F78" s="15">
        <v>16</v>
      </c>
      <c r="G78" s="15"/>
      <c r="H78" s="6"/>
      <c r="I78" s="7"/>
      <c r="J78" s="7"/>
      <c r="K78" s="7"/>
      <c r="L78" s="7"/>
      <c r="M78" s="51"/>
    </row>
    <row r="79" spans="1:13" ht="15.75" x14ac:dyDescent="0.25">
      <c r="A79" s="49"/>
      <c r="B79" s="44"/>
      <c r="C79" s="10"/>
      <c r="D79" s="11" t="s">
        <v>17</v>
      </c>
      <c r="E79" s="12">
        <v>41</v>
      </c>
      <c r="F79" s="12">
        <v>66</v>
      </c>
      <c r="G79" s="12"/>
      <c r="H79" s="13"/>
      <c r="I79" s="13"/>
      <c r="J79" s="14"/>
      <c r="K79" s="14"/>
      <c r="L79" s="14"/>
      <c r="M79" s="51"/>
    </row>
    <row r="80" spans="1:13" ht="15.75" x14ac:dyDescent="0.25">
      <c r="A80" s="49"/>
      <c r="B80" s="43" t="s">
        <v>40</v>
      </c>
      <c r="C80" s="3" t="s">
        <v>26</v>
      </c>
      <c r="D80" s="4" t="s">
        <v>14</v>
      </c>
      <c r="E80" s="8">
        <v>90</v>
      </c>
      <c r="F80" s="9">
        <v>138</v>
      </c>
      <c r="G80" s="20"/>
      <c r="H80" s="6"/>
      <c r="I80" s="7"/>
      <c r="J80" s="7"/>
      <c r="K80" s="7"/>
      <c r="L80" s="7"/>
      <c r="M80" s="51"/>
    </row>
    <row r="81" spans="1:13" ht="15.75" x14ac:dyDescent="0.25">
      <c r="A81" s="49"/>
      <c r="B81" s="43"/>
      <c r="C81" s="3" t="s">
        <v>26</v>
      </c>
      <c r="D81" s="4" t="s">
        <v>15</v>
      </c>
      <c r="E81" s="8">
        <v>43</v>
      </c>
      <c r="F81" s="15">
        <v>72</v>
      </c>
      <c r="G81" s="20"/>
      <c r="H81" s="6"/>
      <c r="I81" s="7"/>
      <c r="J81" s="7"/>
      <c r="K81" s="7"/>
      <c r="L81" s="7"/>
      <c r="M81" s="51"/>
    </row>
    <row r="82" spans="1:13" ht="15.75" x14ac:dyDescent="0.25">
      <c r="A82" s="49"/>
      <c r="B82" s="44"/>
      <c r="C82" s="10"/>
      <c r="D82" s="11" t="s">
        <v>17</v>
      </c>
      <c r="E82" s="12">
        <v>133</v>
      </c>
      <c r="F82" s="12">
        <v>210</v>
      </c>
      <c r="G82" s="12"/>
      <c r="H82" s="13"/>
      <c r="I82" s="13"/>
      <c r="J82" s="14"/>
      <c r="K82" s="14"/>
      <c r="L82" s="14"/>
      <c r="M82" s="51"/>
    </row>
    <row r="83" spans="1:13" ht="15.75" x14ac:dyDescent="0.25">
      <c r="A83" s="49"/>
      <c r="B83" s="43" t="s">
        <v>38</v>
      </c>
      <c r="C83" s="3" t="s">
        <v>24</v>
      </c>
      <c r="D83" s="4" t="s">
        <v>14</v>
      </c>
      <c r="E83" s="8">
        <v>15</v>
      </c>
      <c r="F83" s="9">
        <v>25</v>
      </c>
      <c r="G83" s="9"/>
      <c r="H83" s="6"/>
      <c r="I83" s="7"/>
      <c r="J83" s="7"/>
      <c r="K83" s="7"/>
      <c r="L83" s="7"/>
      <c r="M83" s="51"/>
    </row>
    <row r="84" spans="1:13" ht="15.75" x14ac:dyDescent="0.25">
      <c r="A84" s="49"/>
      <c r="B84" s="43"/>
      <c r="C84" s="3" t="s">
        <v>24</v>
      </c>
      <c r="D84" s="4" t="s">
        <v>15</v>
      </c>
      <c r="E84" s="8">
        <v>6</v>
      </c>
      <c r="F84" s="15">
        <v>11</v>
      </c>
      <c r="G84" s="15"/>
      <c r="H84" s="6"/>
      <c r="I84" s="7"/>
      <c r="J84" s="7"/>
      <c r="K84" s="7"/>
      <c r="L84" s="7"/>
      <c r="M84" s="51"/>
    </row>
    <row r="85" spans="1:13" ht="15.75" x14ac:dyDescent="0.25">
      <c r="A85" s="49"/>
      <c r="B85" s="43"/>
      <c r="C85" s="3" t="s">
        <v>22</v>
      </c>
      <c r="D85" s="4" t="s">
        <v>14</v>
      </c>
      <c r="E85" s="8">
        <v>30</v>
      </c>
      <c r="F85" s="9">
        <v>50</v>
      </c>
      <c r="G85" s="9"/>
      <c r="H85" s="6"/>
      <c r="I85" s="7"/>
      <c r="J85" s="7"/>
      <c r="K85" s="7"/>
      <c r="L85" s="7"/>
      <c r="M85" s="51"/>
    </row>
    <row r="86" spans="1:13" ht="15.75" x14ac:dyDescent="0.25">
      <c r="A86" s="49"/>
      <c r="B86" s="43"/>
      <c r="C86" s="3" t="s">
        <v>22</v>
      </c>
      <c r="D86" s="4" t="s">
        <v>15</v>
      </c>
      <c r="E86" s="8">
        <v>16</v>
      </c>
      <c r="F86" s="15">
        <v>29</v>
      </c>
      <c r="G86" s="15"/>
      <c r="H86" s="6"/>
      <c r="I86" s="7"/>
      <c r="J86" s="7"/>
      <c r="K86" s="7"/>
      <c r="L86" s="7"/>
      <c r="M86" s="51"/>
    </row>
    <row r="87" spans="1:13" ht="15.75" x14ac:dyDescent="0.25">
      <c r="A87" s="49"/>
      <c r="B87" s="43"/>
      <c r="C87" s="3" t="s">
        <v>18</v>
      </c>
      <c r="D87" s="4" t="s">
        <v>14</v>
      </c>
      <c r="E87" s="8">
        <v>18</v>
      </c>
      <c r="F87" s="9">
        <v>30</v>
      </c>
      <c r="G87" s="9"/>
      <c r="H87" s="6"/>
      <c r="I87" s="7"/>
      <c r="J87" s="7"/>
      <c r="K87" s="7"/>
      <c r="L87" s="7"/>
      <c r="M87" s="51"/>
    </row>
    <row r="88" spans="1:13" ht="15.75" x14ac:dyDescent="0.25">
      <c r="A88" s="49"/>
      <c r="B88" s="43"/>
      <c r="C88" s="3" t="s">
        <v>18</v>
      </c>
      <c r="D88" s="4" t="s">
        <v>15</v>
      </c>
      <c r="E88" s="8">
        <v>4</v>
      </c>
      <c r="F88" s="15">
        <v>7</v>
      </c>
      <c r="G88" s="15"/>
      <c r="H88" s="6"/>
      <c r="I88" s="7"/>
      <c r="J88" s="7"/>
      <c r="K88" s="7"/>
      <c r="L88" s="7"/>
      <c r="M88" s="51"/>
    </row>
    <row r="89" spans="1:13" ht="15.75" x14ac:dyDescent="0.25">
      <c r="A89" s="49"/>
      <c r="B89" s="43"/>
      <c r="C89" s="3" t="s">
        <v>20</v>
      </c>
      <c r="D89" s="4" t="s">
        <v>14</v>
      </c>
      <c r="E89" s="8">
        <v>30</v>
      </c>
      <c r="F89" s="9">
        <v>50</v>
      </c>
      <c r="G89" s="9"/>
      <c r="H89" s="6"/>
      <c r="I89" s="7"/>
      <c r="J89" s="7"/>
      <c r="K89" s="7"/>
      <c r="L89" s="7"/>
      <c r="M89" s="51"/>
    </row>
    <row r="90" spans="1:13" ht="15.75" x14ac:dyDescent="0.25">
      <c r="A90" s="49"/>
      <c r="B90" s="43"/>
      <c r="C90" s="3" t="s">
        <v>20</v>
      </c>
      <c r="D90" s="4" t="s">
        <v>15</v>
      </c>
      <c r="E90" s="8">
        <v>16</v>
      </c>
      <c r="F90" s="15">
        <v>29</v>
      </c>
      <c r="G90" s="15"/>
      <c r="H90" s="6"/>
      <c r="I90" s="7"/>
      <c r="J90" s="7"/>
      <c r="K90" s="7"/>
      <c r="L90" s="7"/>
      <c r="M90" s="51"/>
    </row>
    <row r="91" spans="1:13" ht="15.75" x14ac:dyDescent="0.25">
      <c r="A91" s="49"/>
      <c r="B91" s="43"/>
      <c r="C91" s="3" t="s">
        <v>23</v>
      </c>
      <c r="D91" s="4" t="s">
        <v>11</v>
      </c>
      <c r="E91" s="8">
        <v>4</v>
      </c>
      <c r="F91" s="9"/>
      <c r="G91" s="9"/>
      <c r="H91" s="7"/>
      <c r="I91" s="7"/>
      <c r="J91" s="7"/>
      <c r="K91" s="7"/>
      <c r="L91" s="7"/>
      <c r="M91" s="51"/>
    </row>
    <row r="92" spans="1:13" ht="15.75" x14ac:dyDescent="0.25">
      <c r="A92" s="49"/>
      <c r="B92" s="43"/>
      <c r="C92" s="3" t="s">
        <v>23</v>
      </c>
      <c r="D92" s="4" t="s">
        <v>12</v>
      </c>
      <c r="E92" s="8">
        <v>16</v>
      </c>
      <c r="F92" s="9"/>
      <c r="G92" s="9"/>
      <c r="H92" s="7"/>
      <c r="I92" s="7"/>
      <c r="J92" s="7"/>
      <c r="K92" s="7"/>
      <c r="L92" s="7"/>
      <c r="M92" s="51"/>
    </row>
    <row r="93" spans="1:13" ht="15.75" x14ac:dyDescent="0.25">
      <c r="A93" s="49"/>
      <c r="B93" s="43"/>
      <c r="C93" s="3" t="s">
        <v>23</v>
      </c>
      <c r="D93" s="4" t="s">
        <v>19</v>
      </c>
      <c r="E93" s="8">
        <v>6</v>
      </c>
      <c r="F93" s="9">
        <v>10</v>
      </c>
      <c r="G93" s="20"/>
      <c r="H93" s="6"/>
      <c r="I93" s="7"/>
      <c r="J93" s="7"/>
      <c r="K93" s="7"/>
      <c r="L93" s="7"/>
      <c r="M93" s="51"/>
    </row>
    <row r="94" spans="1:13" ht="15.75" x14ac:dyDescent="0.25">
      <c r="A94" s="49"/>
      <c r="B94" s="43"/>
      <c r="C94" s="3" t="s">
        <v>23</v>
      </c>
      <c r="D94" s="4" t="s">
        <v>13</v>
      </c>
      <c r="E94" s="8">
        <v>1</v>
      </c>
      <c r="F94" s="9">
        <v>2</v>
      </c>
      <c r="G94" s="20"/>
      <c r="H94" s="6"/>
      <c r="I94" s="7"/>
      <c r="J94" s="7"/>
      <c r="K94" s="7"/>
      <c r="L94" s="7"/>
      <c r="M94" s="51"/>
    </row>
    <row r="95" spans="1:13" ht="15.75" x14ac:dyDescent="0.25">
      <c r="A95" s="49"/>
      <c r="B95" s="43"/>
      <c r="C95" s="3" t="s">
        <v>23</v>
      </c>
      <c r="D95" s="4" t="s">
        <v>14</v>
      </c>
      <c r="E95" s="8">
        <v>110</v>
      </c>
      <c r="F95" s="9">
        <v>183</v>
      </c>
      <c r="G95" s="20"/>
      <c r="H95" s="6"/>
      <c r="I95" s="7"/>
      <c r="J95" s="7"/>
      <c r="K95" s="7"/>
      <c r="L95" s="7"/>
      <c r="M95" s="51"/>
    </row>
    <row r="96" spans="1:13" ht="15.75" x14ac:dyDescent="0.25">
      <c r="A96" s="49"/>
      <c r="B96" s="43"/>
      <c r="C96" s="3" t="s">
        <v>23</v>
      </c>
      <c r="D96" s="4" t="s">
        <v>15</v>
      </c>
      <c r="E96" s="8">
        <v>58</v>
      </c>
      <c r="F96" s="15">
        <v>105</v>
      </c>
      <c r="G96" s="20"/>
      <c r="H96" s="6"/>
      <c r="I96" s="7"/>
      <c r="J96" s="7"/>
      <c r="K96" s="7"/>
      <c r="L96" s="7"/>
      <c r="M96" s="51"/>
    </row>
    <row r="97" spans="1:13" ht="15.75" x14ac:dyDescent="0.25">
      <c r="A97" s="49"/>
      <c r="B97" s="43"/>
      <c r="C97" s="3" t="s">
        <v>23</v>
      </c>
      <c r="D97" s="4" t="s">
        <v>16</v>
      </c>
      <c r="E97" s="8">
        <v>3</v>
      </c>
      <c r="F97" s="15"/>
      <c r="G97" s="15"/>
      <c r="H97" s="7"/>
      <c r="I97" s="7"/>
      <c r="J97" s="7"/>
      <c r="K97" s="7"/>
      <c r="L97" s="7"/>
      <c r="M97" s="51"/>
    </row>
    <row r="98" spans="1:13" ht="15.75" x14ac:dyDescent="0.25">
      <c r="A98" s="49"/>
      <c r="B98" s="44"/>
      <c r="C98" s="10"/>
      <c r="D98" s="11" t="s">
        <v>17</v>
      </c>
      <c r="E98" s="12">
        <v>333</v>
      </c>
      <c r="F98" s="12">
        <v>531</v>
      </c>
      <c r="G98" s="12"/>
      <c r="H98" s="13"/>
      <c r="I98" s="13"/>
      <c r="J98" s="14"/>
      <c r="K98" s="14"/>
      <c r="L98" s="14"/>
      <c r="M98" s="51"/>
    </row>
    <row r="99" spans="1:13" ht="15.75" x14ac:dyDescent="0.25">
      <c r="A99" s="49"/>
      <c r="B99" s="43" t="s">
        <v>39</v>
      </c>
      <c r="C99" s="3" t="s">
        <v>24</v>
      </c>
      <c r="D99" s="4" t="s">
        <v>14</v>
      </c>
      <c r="E99" s="5">
        <v>40</v>
      </c>
      <c r="F99" s="9">
        <v>67</v>
      </c>
      <c r="G99" s="9"/>
      <c r="H99" s="6"/>
      <c r="I99" s="7"/>
      <c r="J99" s="7"/>
      <c r="K99" s="7"/>
      <c r="L99" s="7"/>
      <c r="M99" s="51"/>
    </row>
    <row r="100" spans="1:13" ht="15.75" x14ac:dyDescent="0.25">
      <c r="A100" s="49"/>
      <c r="B100" s="43"/>
      <c r="C100" s="3" t="s">
        <v>24</v>
      </c>
      <c r="D100" s="4" t="s">
        <v>15</v>
      </c>
      <c r="E100" s="8">
        <v>19</v>
      </c>
      <c r="F100" s="15">
        <v>35</v>
      </c>
      <c r="G100" s="15"/>
      <c r="H100" s="6"/>
      <c r="I100" s="7"/>
      <c r="J100" s="7"/>
      <c r="K100" s="7"/>
      <c r="L100" s="7"/>
      <c r="M100" s="51"/>
    </row>
    <row r="101" spans="1:13" ht="15.75" x14ac:dyDescent="0.25">
      <c r="A101" s="49"/>
      <c r="B101" s="43"/>
      <c r="C101" s="3" t="s">
        <v>22</v>
      </c>
      <c r="D101" s="4" t="s">
        <v>14</v>
      </c>
      <c r="E101" s="8">
        <v>40</v>
      </c>
      <c r="F101" s="9">
        <v>67</v>
      </c>
      <c r="G101" s="9"/>
      <c r="H101" s="6"/>
      <c r="I101" s="7"/>
      <c r="J101" s="7"/>
      <c r="K101" s="7"/>
      <c r="L101" s="7"/>
      <c r="M101" s="51"/>
    </row>
    <row r="102" spans="1:13" ht="15.75" x14ac:dyDescent="0.25">
      <c r="A102" s="49"/>
      <c r="B102" s="43"/>
      <c r="C102" s="3" t="s">
        <v>22</v>
      </c>
      <c r="D102" s="4" t="s">
        <v>15</v>
      </c>
      <c r="E102" s="8">
        <v>21</v>
      </c>
      <c r="F102" s="15">
        <v>38</v>
      </c>
      <c r="G102" s="15"/>
      <c r="H102" s="6"/>
      <c r="I102" s="7"/>
      <c r="J102" s="7"/>
      <c r="K102" s="7"/>
      <c r="L102" s="7"/>
      <c r="M102" s="51"/>
    </row>
    <row r="103" spans="1:13" ht="15.75" x14ac:dyDescent="0.25">
      <c r="A103" s="49"/>
      <c r="B103" s="43"/>
      <c r="C103" s="3" t="s">
        <v>20</v>
      </c>
      <c r="D103" s="4" t="s">
        <v>14</v>
      </c>
      <c r="E103" s="8">
        <v>25</v>
      </c>
      <c r="F103" s="9">
        <v>42</v>
      </c>
      <c r="G103" s="9"/>
      <c r="H103" s="6"/>
      <c r="I103" s="7"/>
      <c r="J103" s="7"/>
      <c r="K103" s="7"/>
      <c r="L103" s="7"/>
      <c r="M103" s="51"/>
    </row>
    <row r="104" spans="1:13" ht="15.75" x14ac:dyDescent="0.25">
      <c r="A104" s="49"/>
      <c r="B104" s="43"/>
      <c r="C104" s="3" t="s">
        <v>20</v>
      </c>
      <c r="D104" s="4" t="s">
        <v>15</v>
      </c>
      <c r="E104" s="5">
        <v>14</v>
      </c>
      <c r="F104" s="15">
        <v>25</v>
      </c>
      <c r="G104" s="15"/>
      <c r="H104" s="6"/>
      <c r="I104" s="7"/>
      <c r="J104" s="7"/>
      <c r="K104" s="7"/>
      <c r="L104" s="7"/>
      <c r="M104" s="51"/>
    </row>
    <row r="105" spans="1:13" ht="15.75" x14ac:dyDescent="0.25">
      <c r="A105" s="49"/>
      <c r="B105" s="43"/>
      <c r="C105" s="3" t="s">
        <v>33</v>
      </c>
      <c r="D105" s="4" t="s">
        <v>14</v>
      </c>
      <c r="E105" s="8">
        <v>30</v>
      </c>
      <c r="F105" s="9">
        <v>50</v>
      </c>
      <c r="G105" s="9"/>
      <c r="H105" s="6"/>
      <c r="I105" s="7"/>
      <c r="J105" s="7"/>
      <c r="K105" s="7"/>
      <c r="L105" s="7"/>
      <c r="M105" s="51"/>
    </row>
    <row r="106" spans="1:13" ht="15.75" x14ac:dyDescent="0.25">
      <c r="A106" s="49"/>
      <c r="B106" s="43"/>
      <c r="C106" s="3" t="s">
        <v>33</v>
      </c>
      <c r="D106" s="4" t="s">
        <v>15</v>
      </c>
      <c r="E106" s="8">
        <v>21</v>
      </c>
      <c r="F106" s="15">
        <v>38</v>
      </c>
      <c r="G106" s="15"/>
      <c r="H106" s="6"/>
      <c r="I106" s="7"/>
      <c r="J106" s="7"/>
      <c r="K106" s="7"/>
      <c r="L106" s="7"/>
      <c r="M106" s="51"/>
    </row>
    <row r="107" spans="1:13" ht="15.75" x14ac:dyDescent="0.25">
      <c r="A107" s="49"/>
      <c r="B107" s="43"/>
      <c r="C107" s="3" t="s">
        <v>23</v>
      </c>
      <c r="D107" s="4" t="s">
        <v>11</v>
      </c>
      <c r="E107" s="8">
        <v>6</v>
      </c>
      <c r="F107" s="9"/>
      <c r="G107" s="9"/>
      <c r="H107" s="7"/>
      <c r="I107" s="7"/>
      <c r="J107" s="7"/>
      <c r="K107" s="7"/>
      <c r="L107" s="7"/>
      <c r="M107" s="51"/>
    </row>
    <row r="108" spans="1:13" ht="15.75" x14ac:dyDescent="0.25">
      <c r="A108" s="49"/>
      <c r="B108" s="43"/>
      <c r="C108" s="3" t="s">
        <v>23</v>
      </c>
      <c r="D108" s="4" t="s">
        <v>12</v>
      </c>
      <c r="E108" s="8">
        <v>13</v>
      </c>
      <c r="F108" s="9"/>
      <c r="G108" s="9"/>
      <c r="H108" s="7"/>
      <c r="I108" s="7"/>
      <c r="J108" s="7"/>
      <c r="K108" s="7"/>
      <c r="L108" s="7"/>
      <c r="M108" s="51"/>
    </row>
    <row r="109" spans="1:13" ht="15.75" x14ac:dyDescent="0.25">
      <c r="A109" s="49"/>
      <c r="B109" s="43"/>
      <c r="C109" s="3" t="s">
        <v>23</v>
      </c>
      <c r="D109" s="4" t="s">
        <v>19</v>
      </c>
      <c r="E109" s="8">
        <v>7</v>
      </c>
      <c r="F109" s="9">
        <v>12</v>
      </c>
      <c r="G109" s="20"/>
      <c r="H109" s="6"/>
      <c r="I109" s="7"/>
      <c r="J109" s="7"/>
      <c r="K109" s="7"/>
      <c r="L109" s="7"/>
      <c r="M109" s="51"/>
    </row>
    <row r="110" spans="1:13" ht="15.75" x14ac:dyDescent="0.25">
      <c r="A110" s="49"/>
      <c r="B110" s="43"/>
      <c r="C110" s="3" t="s">
        <v>23</v>
      </c>
      <c r="D110" s="4" t="s">
        <v>14</v>
      </c>
      <c r="E110" s="8">
        <v>130</v>
      </c>
      <c r="F110" s="9">
        <v>217</v>
      </c>
      <c r="G110" s="20"/>
      <c r="H110" s="6"/>
      <c r="I110" s="7"/>
      <c r="J110" s="7"/>
      <c r="K110" s="7"/>
      <c r="L110" s="7"/>
      <c r="M110" s="51"/>
    </row>
    <row r="111" spans="1:13" ht="15.75" x14ac:dyDescent="0.25">
      <c r="A111" s="49"/>
      <c r="B111" s="43"/>
      <c r="C111" s="3" t="s">
        <v>23</v>
      </c>
      <c r="D111" s="4" t="s">
        <v>15</v>
      </c>
      <c r="E111" s="8">
        <v>64</v>
      </c>
      <c r="F111" s="15">
        <v>116</v>
      </c>
      <c r="G111" s="20"/>
      <c r="H111" s="6"/>
      <c r="I111" s="7"/>
      <c r="J111" s="7"/>
      <c r="K111" s="7"/>
      <c r="L111" s="7"/>
      <c r="M111" s="51"/>
    </row>
    <row r="112" spans="1:13" ht="15.75" x14ac:dyDescent="0.25">
      <c r="A112" s="49"/>
      <c r="B112" s="43"/>
      <c r="C112" s="3" t="s">
        <v>23</v>
      </c>
      <c r="D112" s="4" t="s">
        <v>16</v>
      </c>
      <c r="E112" s="8">
        <v>3</v>
      </c>
      <c r="F112" s="9"/>
      <c r="G112" s="9"/>
      <c r="H112" s="7"/>
      <c r="I112" s="7"/>
      <c r="J112" s="7"/>
      <c r="K112" s="7"/>
      <c r="L112" s="7"/>
      <c r="M112" s="51"/>
    </row>
    <row r="113" spans="1:13" ht="15.75" x14ac:dyDescent="0.25">
      <c r="A113" s="49"/>
      <c r="B113" s="44"/>
      <c r="C113" s="10"/>
      <c r="D113" s="11" t="s">
        <v>17</v>
      </c>
      <c r="E113" s="12">
        <v>433</v>
      </c>
      <c r="F113" s="12">
        <v>707</v>
      </c>
      <c r="G113" s="12"/>
      <c r="H113" s="13"/>
      <c r="I113" s="13"/>
      <c r="J113" s="14"/>
      <c r="K113" s="14"/>
      <c r="L113" s="14"/>
      <c r="M113" s="51"/>
    </row>
    <row r="114" spans="1:13" ht="15.75" x14ac:dyDescent="0.25">
      <c r="A114" s="49"/>
      <c r="B114" s="46" t="s">
        <v>43</v>
      </c>
      <c r="C114" s="3" t="s">
        <v>26</v>
      </c>
      <c r="D114" s="4" t="s">
        <v>12</v>
      </c>
      <c r="E114" s="8">
        <v>1</v>
      </c>
      <c r="F114" s="9"/>
      <c r="G114" s="9"/>
      <c r="H114" s="7"/>
      <c r="I114" s="7"/>
      <c r="J114" s="7"/>
      <c r="K114" s="7"/>
      <c r="L114" s="7"/>
      <c r="M114" s="51"/>
    </row>
    <row r="115" spans="1:13" ht="15.75" x14ac:dyDescent="0.25">
      <c r="A115" s="49"/>
      <c r="B115" s="43"/>
      <c r="C115" s="3" t="s">
        <v>26</v>
      </c>
      <c r="D115" s="4" t="s">
        <v>19</v>
      </c>
      <c r="E115" s="8">
        <v>2</v>
      </c>
      <c r="F115" s="9">
        <v>3</v>
      </c>
      <c r="G115" s="20"/>
      <c r="H115" s="6"/>
      <c r="I115" s="7"/>
      <c r="J115" s="7"/>
      <c r="K115" s="7"/>
      <c r="L115" s="7"/>
      <c r="M115" s="51"/>
    </row>
    <row r="116" spans="1:13" ht="15.75" x14ac:dyDescent="0.25">
      <c r="A116" s="49"/>
      <c r="B116" s="43"/>
      <c r="C116" s="3" t="s">
        <v>26</v>
      </c>
      <c r="D116" s="4" t="s">
        <v>14</v>
      </c>
      <c r="E116" s="8">
        <v>20</v>
      </c>
      <c r="F116" s="9">
        <v>31</v>
      </c>
      <c r="G116" s="20"/>
      <c r="H116" s="6"/>
      <c r="I116" s="7"/>
      <c r="J116" s="7"/>
      <c r="K116" s="7"/>
      <c r="L116" s="7"/>
      <c r="M116" s="51"/>
    </row>
    <row r="117" spans="1:13" ht="15.75" x14ac:dyDescent="0.25">
      <c r="A117" s="49"/>
      <c r="B117" s="43"/>
      <c r="C117" s="3" t="s">
        <v>26</v>
      </c>
      <c r="D117" s="4" t="s">
        <v>15</v>
      </c>
      <c r="E117" s="8">
        <v>12</v>
      </c>
      <c r="F117" s="15">
        <v>20</v>
      </c>
      <c r="G117" s="20"/>
      <c r="H117" s="6"/>
      <c r="I117" s="7"/>
      <c r="J117" s="7"/>
      <c r="K117" s="7"/>
      <c r="L117" s="7"/>
      <c r="M117" s="51"/>
    </row>
    <row r="118" spans="1:13" ht="15.75" x14ac:dyDescent="0.25">
      <c r="A118" s="49"/>
      <c r="B118" s="44"/>
      <c r="C118" s="10"/>
      <c r="D118" s="11" t="s">
        <v>17</v>
      </c>
      <c r="E118" s="12">
        <v>35</v>
      </c>
      <c r="F118" s="12">
        <v>54</v>
      </c>
      <c r="G118" s="12"/>
      <c r="H118" s="13"/>
      <c r="I118" s="13"/>
      <c r="J118" s="14"/>
      <c r="K118" s="14"/>
      <c r="L118" s="14"/>
      <c r="M118" s="51"/>
    </row>
    <row r="119" spans="1:13" ht="15.75" x14ac:dyDescent="0.25">
      <c r="A119" s="49"/>
      <c r="B119" s="43" t="s">
        <v>44</v>
      </c>
      <c r="C119" s="3" t="s">
        <v>26</v>
      </c>
      <c r="D119" s="4" t="s">
        <v>19</v>
      </c>
      <c r="E119" s="8">
        <v>7</v>
      </c>
      <c r="F119" s="9">
        <v>11</v>
      </c>
      <c r="G119" s="20"/>
      <c r="H119" s="6"/>
      <c r="I119" s="7"/>
      <c r="J119" s="7"/>
      <c r="K119" s="7"/>
      <c r="L119" s="7"/>
      <c r="M119" s="51"/>
    </row>
    <row r="120" spans="1:13" ht="15.75" x14ac:dyDescent="0.25">
      <c r="A120" s="49"/>
      <c r="B120" s="43"/>
      <c r="C120" s="3" t="s">
        <v>26</v>
      </c>
      <c r="D120" s="4" t="s">
        <v>13</v>
      </c>
      <c r="E120" s="8">
        <v>1</v>
      </c>
      <c r="F120" s="9">
        <v>2</v>
      </c>
      <c r="G120" s="20"/>
      <c r="H120" s="6"/>
      <c r="I120" s="7"/>
      <c r="J120" s="7"/>
      <c r="K120" s="7"/>
      <c r="L120" s="7"/>
      <c r="M120" s="51"/>
    </row>
    <row r="121" spans="1:13" ht="15.75" x14ac:dyDescent="0.25">
      <c r="A121" s="49"/>
      <c r="B121" s="43"/>
      <c r="C121" s="3" t="s">
        <v>26</v>
      </c>
      <c r="D121" s="4" t="s">
        <v>14</v>
      </c>
      <c r="E121" s="8">
        <v>30</v>
      </c>
      <c r="F121" s="9">
        <v>46</v>
      </c>
      <c r="G121" s="20"/>
      <c r="H121" s="6"/>
      <c r="I121" s="7"/>
      <c r="J121" s="7"/>
      <c r="K121" s="7"/>
      <c r="L121" s="7"/>
      <c r="M121" s="51"/>
    </row>
    <row r="122" spans="1:13" ht="15.75" x14ac:dyDescent="0.25">
      <c r="A122" s="49"/>
      <c r="B122" s="43"/>
      <c r="C122" s="3" t="s">
        <v>26</v>
      </c>
      <c r="D122" s="4" t="s">
        <v>15</v>
      </c>
      <c r="E122" s="8">
        <v>13</v>
      </c>
      <c r="F122" s="15">
        <v>22</v>
      </c>
      <c r="G122" s="20"/>
      <c r="H122" s="6"/>
      <c r="I122" s="7"/>
      <c r="J122" s="7"/>
      <c r="K122" s="7"/>
      <c r="L122" s="7"/>
      <c r="M122" s="51"/>
    </row>
    <row r="123" spans="1:13" ht="15.75" x14ac:dyDescent="0.25">
      <c r="A123" s="49"/>
      <c r="B123" s="44"/>
      <c r="C123" s="10"/>
      <c r="D123" s="11" t="s">
        <v>17</v>
      </c>
      <c r="E123" s="12">
        <v>51</v>
      </c>
      <c r="F123" s="12">
        <v>81</v>
      </c>
      <c r="G123" s="12"/>
      <c r="H123" s="13"/>
      <c r="I123" s="13"/>
      <c r="J123" s="14"/>
      <c r="K123" s="14"/>
      <c r="L123" s="14"/>
      <c r="M123" s="51"/>
    </row>
    <row r="124" spans="1:13" ht="15.75" x14ac:dyDescent="0.25">
      <c r="A124" s="49"/>
      <c r="B124" s="43" t="s">
        <v>45</v>
      </c>
      <c r="C124" s="3" t="s">
        <v>26</v>
      </c>
      <c r="D124" s="4" t="s">
        <v>19</v>
      </c>
      <c r="E124" s="8">
        <v>5</v>
      </c>
      <c r="F124" s="9">
        <v>8</v>
      </c>
      <c r="G124" s="20"/>
      <c r="H124" s="6"/>
      <c r="I124" s="7"/>
      <c r="J124" s="7"/>
      <c r="K124" s="7"/>
      <c r="L124" s="7"/>
      <c r="M124" s="51"/>
    </row>
    <row r="125" spans="1:13" ht="15.75" x14ac:dyDescent="0.25">
      <c r="A125" s="49"/>
      <c r="B125" s="43"/>
      <c r="C125" s="3" t="s">
        <v>26</v>
      </c>
      <c r="D125" s="4" t="s">
        <v>14</v>
      </c>
      <c r="E125" s="8">
        <v>10</v>
      </c>
      <c r="F125" s="9">
        <v>15</v>
      </c>
      <c r="G125" s="20"/>
      <c r="H125" s="6"/>
      <c r="I125" s="7"/>
      <c r="J125" s="7"/>
      <c r="K125" s="7"/>
      <c r="L125" s="7"/>
      <c r="M125" s="51"/>
    </row>
    <row r="126" spans="1:13" ht="15.75" x14ac:dyDescent="0.25">
      <c r="A126" s="49"/>
      <c r="B126" s="43"/>
      <c r="C126" s="3" t="s">
        <v>26</v>
      </c>
      <c r="D126" s="4" t="s">
        <v>15</v>
      </c>
      <c r="E126" s="8">
        <v>7</v>
      </c>
      <c r="F126" s="15">
        <v>12</v>
      </c>
      <c r="G126" s="20"/>
      <c r="H126" s="6"/>
      <c r="I126" s="7"/>
      <c r="J126" s="7"/>
      <c r="K126" s="7"/>
      <c r="L126" s="7"/>
      <c r="M126" s="51"/>
    </row>
    <row r="127" spans="1:13" ht="15.75" x14ac:dyDescent="0.25">
      <c r="A127" s="49"/>
      <c r="B127" s="44"/>
      <c r="C127" s="10"/>
      <c r="D127" s="11" t="s">
        <v>17</v>
      </c>
      <c r="E127" s="12">
        <v>22</v>
      </c>
      <c r="F127" s="12">
        <v>35</v>
      </c>
      <c r="G127" s="12"/>
      <c r="H127" s="13"/>
      <c r="I127" s="13"/>
      <c r="J127" s="14"/>
      <c r="K127" s="14"/>
      <c r="L127" s="14"/>
      <c r="M127" s="51"/>
    </row>
    <row r="128" spans="1:13" ht="15.75" x14ac:dyDescent="0.25">
      <c r="A128" s="49"/>
      <c r="B128" s="46" t="s">
        <v>46</v>
      </c>
      <c r="C128" s="3" t="s">
        <v>26</v>
      </c>
      <c r="D128" s="4" t="s">
        <v>19</v>
      </c>
      <c r="E128" s="8">
        <v>9</v>
      </c>
      <c r="F128" s="9">
        <v>14</v>
      </c>
      <c r="G128" s="20"/>
      <c r="H128" s="6"/>
      <c r="I128" s="7"/>
      <c r="J128" s="7"/>
      <c r="K128" s="7"/>
      <c r="L128" s="7"/>
      <c r="M128" s="51"/>
    </row>
    <row r="129" spans="1:13" ht="15.75" x14ac:dyDescent="0.25">
      <c r="A129" s="49"/>
      <c r="B129" s="43"/>
      <c r="C129" s="3" t="s">
        <v>26</v>
      </c>
      <c r="D129" s="4" t="s">
        <v>13</v>
      </c>
      <c r="E129" s="8">
        <v>1</v>
      </c>
      <c r="F129" s="9">
        <v>2</v>
      </c>
      <c r="G129" s="20"/>
      <c r="H129" s="6"/>
      <c r="I129" s="7"/>
      <c r="J129" s="7"/>
      <c r="K129" s="7"/>
      <c r="L129" s="7"/>
      <c r="M129" s="51"/>
    </row>
    <row r="130" spans="1:13" ht="15.75" x14ac:dyDescent="0.25">
      <c r="A130" s="49"/>
      <c r="B130" s="43"/>
      <c r="C130" s="3" t="s">
        <v>26</v>
      </c>
      <c r="D130" s="4" t="s">
        <v>14</v>
      </c>
      <c r="E130" s="8">
        <v>20</v>
      </c>
      <c r="F130" s="9">
        <v>31</v>
      </c>
      <c r="G130" s="20"/>
      <c r="H130" s="6"/>
      <c r="I130" s="7"/>
      <c r="J130" s="7"/>
      <c r="K130" s="7"/>
      <c r="L130" s="7"/>
      <c r="M130" s="51"/>
    </row>
    <row r="131" spans="1:13" ht="15.75" x14ac:dyDescent="0.25">
      <c r="A131" s="49"/>
      <c r="B131" s="43"/>
      <c r="C131" s="3" t="s">
        <v>26</v>
      </c>
      <c r="D131" s="4" t="s">
        <v>15</v>
      </c>
      <c r="E131" s="8">
        <v>17</v>
      </c>
      <c r="F131" s="15">
        <v>28</v>
      </c>
      <c r="G131" s="20"/>
      <c r="H131" s="6"/>
      <c r="I131" s="7"/>
      <c r="J131" s="7"/>
      <c r="K131" s="7"/>
      <c r="L131" s="7"/>
      <c r="M131" s="51"/>
    </row>
    <row r="132" spans="1:13" ht="15.75" x14ac:dyDescent="0.25">
      <c r="A132" s="49"/>
      <c r="B132" s="44"/>
      <c r="C132" s="10"/>
      <c r="D132" s="11" t="s">
        <v>17</v>
      </c>
      <c r="E132" s="12">
        <v>47</v>
      </c>
      <c r="F132" s="12">
        <v>75</v>
      </c>
      <c r="G132" s="12"/>
      <c r="H132" s="13"/>
      <c r="I132" s="13"/>
      <c r="J132" s="14"/>
      <c r="K132" s="14"/>
      <c r="L132" s="14"/>
      <c r="M132" s="51"/>
    </row>
    <row r="133" spans="1:13" ht="15.75" x14ac:dyDescent="0.25">
      <c r="A133" s="49"/>
      <c r="B133" s="43" t="s">
        <v>47</v>
      </c>
      <c r="C133" s="3" t="s">
        <v>26</v>
      </c>
      <c r="D133" s="4" t="s">
        <v>12</v>
      </c>
      <c r="E133" s="8">
        <v>5</v>
      </c>
      <c r="F133" s="9"/>
      <c r="G133" s="9"/>
      <c r="H133" s="7"/>
      <c r="I133" s="7"/>
      <c r="J133" s="7"/>
      <c r="K133" s="7"/>
      <c r="L133" s="7"/>
      <c r="M133" s="51"/>
    </row>
    <row r="134" spans="1:13" ht="15.75" x14ac:dyDescent="0.25">
      <c r="A134" s="49"/>
      <c r="B134" s="43"/>
      <c r="C134" s="3" t="s">
        <v>26</v>
      </c>
      <c r="D134" s="4" t="s">
        <v>19</v>
      </c>
      <c r="E134" s="8">
        <v>2</v>
      </c>
      <c r="F134" s="9">
        <v>3</v>
      </c>
      <c r="G134" s="20"/>
      <c r="H134" s="6"/>
      <c r="I134" s="7"/>
      <c r="J134" s="7"/>
      <c r="K134" s="7"/>
      <c r="L134" s="7"/>
      <c r="M134" s="51"/>
    </row>
    <row r="135" spans="1:13" ht="15.75" x14ac:dyDescent="0.25">
      <c r="A135" s="49"/>
      <c r="B135" s="43"/>
      <c r="C135" s="3" t="s">
        <v>26</v>
      </c>
      <c r="D135" s="4" t="s">
        <v>14</v>
      </c>
      <c r="E135" s="8">
        <v>15</v>
      </c>
      <c r="F135" s="9">
        <v>23</v>
      </c>
      <c r="G135" s="20"/>
      <c r="H135" s="6"/>
      <c r="I135" s="7"/>
      <c r="J135" s="7"/>
      <c r="K135" s="7"/>
      <c r="L135" s="7"/>
      <c r="M135" s="51"/>
    </row>
    <row r="136" spans="1:13" ht="15.75" x14ac:dyDescent="0.25">
      <c r="A136" s="49"/>
      <c r="B136" s="43"/>
      <c r="C136" s="3" t="s">
        <v>26</v>
      </c>
      <c r="D136" s="4" t="s">
        <v>15</v>
      </c>
      <c r="E136" s="8">
        <v>6</v>
      </c>
      <c r="F136" s="15">
        <v>10</v>
      </c>
      <c r="G136" s="20"/>
      <c r="H136" s="6"/>
      <c r="I136" s="7"/>
      <c r="J136" s="7"/>
      <c r="K136" s="7"/>
      <c r="L136" s="7"/>
      <c r="M136" s="51"/>
    </row>
    <row r="137" spans="1:13" ht="15.75" x14ac:dyDescent="0.25">
      <c r="A137" s="49"/>
      <c r="B137" s="44"/>
      <c r="C137" s="10"/>
      <c r="D137" s="11" t="s">
        <v>17</v>
      </c>
      <c r="E137" s="12">
        <v>28</v>
      </c>
      <c r="F137" s="12">
        <v>36</v>
      </c>
      <c r="G137" s="12"/>
      <c r="H137" s="13"/>
      <c r="I137" s="13"/>
      <c r="J137" s="14"/>
      <c r="K137" s="14"/>
      <c r="L137" s="14"/>
      <c r="M137" s="52"/>
    </row>
    <row r="138" spans="1:13" ht="15.75" x14ac:dyDescent="0.25">
      <c r="A138" s="49"/>
      <c r="B138" s="22"/>
      <c r="C138" s="27"/>
      <c r="D138" s="28" t="s">
        <v>63</v>
      </c>
      <c r="E138" s="29">
        <f>E137+E132+E127+E123+E118+E113+E98+E82+E79+E73+E70+E62+E52+E31+E24+E17</f>
        <v>2500</v>
      </c>
      <c r="F138" s="29">
        <f>F137+F132+F127+F123+F118+F113+F98+F82+F79+F73+F70+F62+F52+F31+F24+F17</f>
        <v>3942</v>
      </c>
      <c r="G138" s="29"/>
      <c r="H138" s="23"/>
      <c r="I138" s="23"/>
      <c r="J138" s="24"/>
      <c r="K138" s="24"/>
      <c r="L138" s="24"/>
      <c r="M138" s="39">
        <f>L138*5%</f>
        <v>0</v>
      </c>
    </row>
    <row r="139" spans="1:13" ht="15.75" x14ac:dyDescent="0.25">
      <c r="A139" s="49" t="s">
        <v>66</v>
      </c>
      <c r="B139" s="43" t="s">
        <v>34</v>
      </c>
      <c r="C139" s="3" t="s">
        <v>30</v>
      </c>
      <c r="D139" s="4" t="s">
        <v>12</v>
      </c>
      <c r="E139" s="8">
        <v>2</v>
      </c>
      <c r="F139" s="9"/>
      <c r="G139" s="9"/>
      <c r="H139" s="7"/>
      <c r="I139" s="7"/>
      <c r="J139" s="7"/>
      <c r="K139" s="7"/>
      <c r="L139" s="7"/>
      <c r="M139" s="50"/>
    </row>
    <row r="140" spans="1:13" ht="15.75" x14ac:dyDescent="0.25">
      <c r="A140" s="49"/>
      <c r="B140" s="43"/>
      <c r="C140" s="3" t="s">
        <v>30</v>
      </c>
      <c r="D140" s="4" t="s">
        <v>19</v>
      </c>
      <c r="E140" s="8">
        <v>11</v>
      </c>
      <c r="F140" s="9">
        <v>17</v>
      </c>
      <c r="G140" s="20"/>
      <c r="H140" s="6"/>
      <c r="I140" s="7"/>
      <c r="J140" s="7"/>
      <c r="K140" s="7"/>
      <c r="L140" s="7"/>
      <c r="M140" s="51"/>
    </row>
    <row r="141" spans="1:13" ht="15.75" x14ac:dyDescent="0.25">
      <c r="A141" s="49"/>
      <c r="B141" s="43"/>
      <c r="C141" s="3" t="s">
        <v>30</v>
      </c>
      <c r="D141" s="4" t="s">
        <v>14</v>
      </c>
      <c r="E141" s="8">
        <v>160</v>
      </c>
      <c r="F141" s="9">
        <v>246</v>
      </c>
      <c r="G141" s="20"/>
      <c r="H141" s="6"/>
      <c r="I141" s="7"/>
      <c r="J141" s="7"/>
      <c r="K141" s="7"/>
      <c r="L141" s="7"/>
      <c r="M141" s="51"/>
    </row>
    <row r="142" spans="1:13" ht="15.75" x14ac:dyDescent="0.25">
      <c r="A142" s="49"/>
      <c r="B142" s="43"/>
      <c r="C142" s="3" t="s">
        <v>30</v>
      </c>
      <c r="D142" s="4" t="s">
        <v>15</v>
      </c>
      <c r="E142" s="8">
        <v>84</v>
      </c>
      <c r="F142" s="15">
        <v>140</v>
      </c>
      <c r="G142" s="20"/>
      <c r="H142" s="6"/>
      <c r="I142" s="7"/>
      <c r="J142" s="7"/>
      <c r="K142" s="7"/>
      <c r="L142" s="7"/>
      <c r="M142" s="51"/>
    </row>
    <row r="143" spans="1:13" ht="15.75" x14ac:dyDescent="0.25">
      <c r="A143" s="49"/>
      <c r="B143" s="43"/>
      <c r="C143" s="3" t="s">
        <v>26</v>
      </c>
      <c r="D143" s="4" t="s">
        <v>12</v>
      </c>
      <c r="E143" s="8">
        <v>9</v>
      </c>
      <c r="F143" s="9"/>
      <c r="G143" s="9"/>
      <c r="H143" s="7"/>
      <c r="I143" s="7"/>
      <c r="J143" s="7"/>
      <c r="K143" s="7"/>
      <c r="L143" s="7"/>
      <c r="M143" s="51"/>
    </row>
    <row r="144" spans="1:13" ht="15.75" x14ac:dyDescent="0.25">
      <c r="A144" s="49"/>
      <c r="B144" s="43"/>
      <c r="C144" s="3" t="s">
        <v>26</v>
      </c>
      <c r="D144" s="4" t="s">
        <v>19</v>
      </c>
      <c r="E144" s="8">
        <v>10</v>
      </c>
      <c r="F144" s="9">
        <v>15</v>
      </c>
      <c r="G144" s="20"/>
      <c r="H144" s="6"/>
      <c r="I144" s="7"/>
      <c r="J144" s="7"/>
      <c r="K144" s="7"/>
      <c r="L144" s="7"/>
      <c r="M144" s="51"/>
    </row>
    <row r="145" spans="1:13" ht="15.75" x14ac:dyDescent="0.25">
      <c r="A145" s="49"/>
      <c r="B145" s="43"/>
      <c r="C145" s="3" t="s">
        <v>26</v>
      </c>
      <c r="D145" s="4" t="s">
        <v>14</v>
      </c>
      <c r="E145" s="8">
        <v>240</v>
      </c>
      <c r="F145" s="9">
        <v>369</v>
      </c>
      <c r="G145" s="20"/>
      <c r="H145" s="6"/>
      <c r="I145" s="7"/>
      <c r="J145" s="7"/>
      <c r="K145" s="7"/>
      <c r="L145" s="7"/>
      <c r="M145" s="51"/>
    </row>
    <row r="146" spans="1:13" ht="15.75" x14ac:dyDescent="0.25">
      <c r="A146" s="49"/>
      <c r="B146" s="43"/>
      <c r="C146" s="3" t="s">
        <v>26</v>
      </c>
      <c r="D146" s="4" t="s">
        <v>15</v>
      </c>
      <c r="E146" s="5">
        <v>111</v>
      </c>
      <c r="F146" s="15">
        <v>185</v>
      </c>
      <c r="G146" s="20"/>
      <c r="H146" s="6"/>
      <c r="I146" s="7"/>
      <c r="J146" s="7"/>
      <c r="K146" s="7"/>
      <c r="L146" s="7"/>
      <c r="M146" s="51"/>
    </row>
    <row r="147" spans="1:13" ht="15.75" x14ac:dyDescent="0.25">
      <c r="A147" s="49"/>
      <c r="B147" s="43"/>
      <c r="C147" s="3" t="s">
        <v>23</v>
      </c>
      <c r="D147" s="4" t="s">
        <v>14</v>
      </c>
      <c r="E147" s="8">
        <v>16</v>
      </c>
      <c r="F147" s="9">
        <v>27</v>
      </c>
      <c r="G147" s="20"/>
      <c r="H147" s="6"/>
      <c r="I147" s="7"/>
      <c r="J147" s="7"/>
      <c r="K147" s="7"/>
      <c r="L147" s="7"/>
      <c r="M147" s="51"/>
    </row>
    <row r="148" spans="1:13" ht="15.75" x14ac:dyDescent="0.25">
      <c r="A148" s="49"/>
      <c r="B148" s="43"/>
      <c r="C148" s="3" t="s">
        <v>23</v>
      </c>
      <c r="D148" s="4" t="s">
        <v>15</v>
      </c>
      <c r="E148" s="8">
        <v>9</v>
      </c>
      <c r="F148" s="15">
        <v>16</v>
      </c>
      <c r="G148" s="20"/>
      <c r="H148" s="6"/>
      <c r="I148" s="7"/>
      <c r="J148" s="7"/>
      <c r="K148" s="7"/>
      <c r="L148" s="7"/>
      <c r="M148" s="51"/>
    </row>
    <row r="149" spans="1:13" ht="15.75" x14ac:dyDescent="0.25">
      <c r="A149" s="49"/>
      <c r="B149" s="44"/>
      <c r="C149" s="10"/>
      <c r="D149" s="11" t="s">
        <v>17</v>
      </c>
      <c r="E149" s="12">
        <v>652</v>
      </c>
      <c r="F149" s="12">
        <v>1015</v>
      </c>
      <c r="G149" s="12"/>
      <c r="H149" s="13"/>
      <c r="I149" s="13"/>
      <c r="J149" s="14"/>
      <c r="K149" s="14"/>
      <c r="L149" s="14"/>
      <c r="M149" s="52"/>
    </row>
    <row r="150" spans="1:13" ht="15.75" x14ac:dyDescent="0.25">
      <c r="A150" s="49"/>
      <c r="B150" s="22"/>
      <c r="C150" s="27"/>
      <c r="D150" s="28" t="s">
        <v>64</v>
      </c>
      <c r="E150" s="29">
        <f>E149</f>
        <v>652</v>
      </c>
      <c r="F150" s="29">
        <f>F149</f>
        <v>1015</v>
      </c>
      <c r="G150" s="29"/>
      <c r="H150" s="23"/>
      <c r="I150" s="23"/>
      <c r="J150" s="24"/>
      <c r="K150" s="24"/>
      <c r="L150" s="24"/>
      <c r="M150" s="40">
        <f>L150*5%</f>
        <v>0</v>
      </c>
    </row>
    <row r="151" spans="1:13" ht="15.75" x14ac:dyDescent="0.25">
      <c r="A151" s="49" t="s">
        <v>67</v>
      </c>
      <c r="B151" s="47" t="s">
        <v>48</v>
      </c>
      <c r="C151" s="3" t="s">
        <v>26</v>
      </c>
      <c r="D151" s="4" t="s">
        <v>12</v>
      </c>
      <c r="E151" s="8">
        <v>8</v>
      </c>
      <c r="F151" s="9"/>
      <c r="G151" s="9"/>
      <c r="H151" s="7"/>
      <c r="I151" s="7"/>
      <c r="J151" s="7"/>
      <c r="K151" s="7"/>
      <c r="L151" s="7"/>
      <c r="M151" s="50"/>
    </row>
    <row r="152" spans="1:13" ht="15.75" x14ac:dyDescent="0.25">
      <c r="A152" s="49"/>
      <c r="B152" s="47"/>
      <c r="C152" s="3" t="s">
        <v>26</v>
      </c>
      <c r="D152" s="4" t="s">
        <v>19</v>
      </c>
      <c r="E152" s="8">
        <v>50</v>
      </c>
      <c r="F152" s="9">
        <v>77</v>
      </c>
      <c r="G152" s="20"/>
      <c r="H152" s="6"/>
      <c r="I152" s="7"/>
      <c r="J152" s="7"/>
      <c r="K152" s="7"/>
      <c r="L152" s="7"/>
      <c r="M152" s="51"/>
    </row>
    <row r="153" spans="1:13" ht="15.75" x14ac:dyDescent="0.25">
      <c r="A153" s="49"/>
      <c r="B153" s="47"/>
      <c r="C153" s="3" t="s">
        <v>26</v>
      </c>
      <c r="D153" s="4" t="s">
        <v>13</v>
      </c>
      <c r="E153" s="8">
        <v>2</v>
      </c>
      <c r="F153" s="9">
        <v>3</v>
      </c>
      <c r="G153" s="20"/>
      <c r="H153" s="6"/>
      <c r="I153" s="7"/>
      <c r="J153" s="7"/>
      <c r="K153" s="7"/>
      <c r="L153" s="7"/>
      <c r="M153" s="51"/>
    </row>
    <row r="154" spans="1:13" ht="15.75" x14ac:dyDescent="0.25">
      <c r="A154" s="49"/>
      <c r="B154" s="47"/>
      <c r="C154" s="3" t="s">
        <v>26</v>
      </c>
      <c r="D154" s="4" t="s">
        <v>14</v>
      </c>
      <c r="E154" s="8">
        <v>80</v>
      </c>
      <c r="F154" s="9">
        <v>123</v>
      </c>
      <c r="G154" s="20"/>
      <c r="H154" s="6"/>
      <c r="I154" s="7"/>
      <c r="J154" s="7"/>
      <c r="K154" s="7"/>
      <c r="L154" s="7"/>
      <c r="M154" s="51"/>
    </row>
    <row r="155" spans="1:13" ht="15.75" x14ac:dyDescent="0.25">
      <c r="A155" s="49"/>
      <c r="B155" s="47"/>
      <c r="C155" s="3" t="s">
        <v>26</v>
      </c>
      <c r="D155" s="4" t="s">
        <v>15</v>
      </c>
      <c r="E155" s="8">
        <v>70</v>
      </c>
      <c r="F155" s="15">
        <v>117</v>
      </c>
      <c r="G155" s="20"/>
      <c r="H155" s="6"/>
      <c r="I155" s="7"/>
      <c r="J155" s="7"/>
      <c r="K155" s="7"/>
      <c r="L155" s="7"/>
      <c r="M155" s="51"/>
    </row>
    <row r="156" spans="1:13" ht="15.75" x14ac:dyDescent="0.25">
      <c r="A156" s="49"/>
      <c r="B156" s="48"/>
      <c r="C156" s="10"/>
      <c r="D156" s="11" t="s">
        <v>17</v>
      </c>
      <c r="E156" s="12">
        <v>210</v>
      </c>
      <c r="F156" s="12">
        <v>320</v>
      </c>
      <c r="G156" s="12"/>
      <c r="H156" s="13"/>
      <c r="I156" s="13"/>
      <c r="J156" s="14"/>
      <c r="K156" s="14"/>
      <c r="L156" s="14"/>
      <c r="M156" s="51"/>
    </row>
    <row r="157" spans="1:13" ht="15.75" x14ac:dyDescent="0.25">
      <c r="A157" s="49"/>
      <c r="B157" s="47" t="s">
        <v>49</v>
      </c>
      <c r="C157" s="3" t="s">
        <v>26</v>
      </c>
      <c r="D157" s="4" t="s">
        <v>12</v>
      </c>
      <c r="E157" s="8">
        <v>3</v>
      </c>
      <c r="F157" s="9"/>
      <c r="G157" s="9"/>
      <c r="H157" s="7"/>
      <c r="I157" s="7"/>
      <c r="J157" s="7"/>
      <c r="K157" s="7"/>
      <c r="L157" s="7"/>
      <c r="M157" s="51"/>
    </row>
    <row r="158" spans="1:13" ht="15.75" x14ac:dyDescent="0.25">
      <c r="A158" s="49"/>
      <c r="B158" s="47"/>
      <c r="C158" s="3" t="s">
        <v>26</v>
      </c>
      <c r="D158" s="4" t="s">
        <v>19</v>
      </c>
      <c r="E158" s="8">
        <v>4</v>
      </c>
      <c r="F158" s="9">
        <v>6</v>
      </c>
      <c r="G158" s="20"/>
      <c r="H158" s="6"/>
      <c r="I158" s="7"/>
      <c r="J158" s="7"/>
      <c r="K158" s="7"/>
      <c r="L158" s="7"/>
      <c r="M158" s="51"/>
    </row>
    <row r="159" spans="1:13" ht="15.75" x14ac:dyDescent="0.25">
      <c r="A159" s="49"/>
      <c r="B159" s="47"/>
      <c r="C159" s="3" t="s">
        <v>26</v>
      </c>
      <c r="D159" s="4" t="s">
        <v>14</v>
      </c>
      <c r="E159" s="8">
        <v>15</v>
      </c>
      <c r="F159" s="9">
        <v>23</v>
      </c>
      <c r="G159" s="20"/>
      <c r="H159" s="6"/>
      <c r="I159" s="7"/>
      <c r="J159" s="7"/>
      <c r="K159" s="7"/>
      <c r="L159" s="7"/>
      <c r="M159" s="51"/>
    </row>
    <row r="160" spans="1:13" ht="15.75" x14ac:dyDescent="0.25">
      <c r="A160" s="49"/>
      <c r="B160" s="47"/>
      <c r="C160" s="3" t="s">
        <v>26</v>
      </c>
      <c r="D160" s="4" t="s">
        <v>15</v>
      </c>
      <c r="E160" s="8">
        <v>10</v>
      </c>
      <c r="F160" s="15">
        <v>17</v>
      </c>
      <c r="G160" s="20"/>
      <c r="H160" s="6"/>
      <c r="I160" s="7"/>
      <c r="J160" s="7"/>
      <c r="K160" s="7"/>
      <c r="L160" s="7"/>
      <c r="M160" s="51"/>
    </row>
    <row r="161" spans="1:13" ht="15.75" x14ac:dyDescent="0.25">
      <c r="A161" s="49"/>
      <c r="B161" s="48"/>
      <c r="C161" s="10"/>
      <c r="D161" s="11" t="s">
        <v>17</v>
      </c>
      <c r="E161" s="12">
        <v>32</v>
      </c>
      <c r="F161" s="12">
        <v>46</v>
      </c>
      <c r="G161" s="12"/>
      <c r="H161" s="13"/>
      <c r="I161" s="13"/>
      <c r="J161" s="14"/>
      <c r="K161" s="14"/>
      <c r="L161" s="14"/>
      <c r="M161" s="51"/>
    </row>
    <row r="162" spans="1:13" ht="15.75" x14ac:dyDescent="0.25">
      <c r="A162" s="49"/>
      <c r="B162" s="47" t="s">
        <v>50</v>
      </c>
      <c r="C162" s="3" t="s">
        <v>30</v>
      </c>
      <c r="D162" s="4" t="s">
        <v>19</v>
      </c>
      <c r="E162" s="8">
        <v>40</v>
      </c>
      <c r="F162" s="9">
        <v>62</v>
      </c>
      <c r="G162" s="20"/>
      <c r="H162" s="6"/>
      <c r="I162" s="7"/>
      <c r="J162" s="7"/>
      <c r="K162" s="7"/>
      <c r="L162" s="7"/>
      <c r="M162" s="51"/>
    </row>
    <row r="163" spans="1:13" ht="15.75" x14ac:dyDescent="0.25">
      <c r="A163" s="49"/>
      <c r="B163" s="47"/>
      <c r="C163" s="3" t="s">
        <v>30</v>
      </c>
      <c r="D163" s="4" t="s">
        <v>13</v>
      </c>
      <c r="E163" s="8">
        <v>5</v>
      </c>
      <c r="F163" s="9">
        <v>8</v>
      </c>
      <c r="G163" s="20"/>
      <c r="H163" s="6"/>
      <c r="I163" s="7"/>
      <c r="J163" s="7"/>
      <c r="K163" s="7"/>
      <c r="L163" s="7"/>
      <c r="M163" s="51"/>
    </row>
    <row r="164" spans="1:13" ht="15.75" x14ac:dyDescent="0.25">
      <c r="A164" s="49"/>
      <c r="B164" s="47"/>
      <c r="C164" s="3" t="s">
        <v>30</v>
      </c>
      <c r="D164" s="4" t="s">
        <v>14</v>
      </c>
      <c r="E164" s="5">
        <v>40</v>
      </c>
      <c r="F164" s="9">
        <v>62</v>
      </c>
      <c r="G164" s="20"/>
      <c r="H164" s="6"/>
      <c r="I164" s="7"/>
      <c r="J164" s="7"/>
      <c r="K164" s="7"/>
      <c r="L164" s="7"/>
      <c r="M164" s="51"/>
    </row>
    <row r="165" spans="1:13" ht="15.75" x14ac:dyDescent="0.25">
      <c r="A165" s="49"/>
      <c r="B165" s="47"/>
      <c r="C165" s="3" t="s">
        <v>30</v>
      </c>
      <c r="D165" s="4" t="s">
        <v>15</v>
      </c>
      <c r="E165" s="8">
        <v>40</v>
      </c>
      <c r="F165" s="15">
        <v>67</v>
      </c>
      <c r="G165" s="20"/>
      <c r="H165" s="6"/>
      <c r="I165" s="7"/>
      <c r="J165" s="7"/>
      <c r="K165" s="7"/>
      <c r="L165" s="7"/>
      <c r="M165" s="51"/>
    </row>
    <row r="166" spans="1:13" ht="15.75" x14ac:dyDescent="0.25">
      <c r="A166" s="49"/>
      <c r="B166" s="48"/>
      <c r="C166" s="10"/>
      <c r="D166" s="11" t="s">
        <v>17</v>
      </c>
      <c r="E166" s="12">
        <v>125</v>
      </c>
      <c r="F166" s="12">
        <v>199</v>
      </c>
      <c r="G166" s="12"/>
      <c r="H166" s="13"/>
      <c r="I166" s="13"/>
      <c r="J166" s="14"/>
      <c r="K166" s="14"/>
      <c r="L166" s="14"/>
      <c r="M166" s="51"/>
    </row>
    <row r="167" spans="1:13" ht="15.75" x14ac:dyDescent="0.25">
      <c r="A167" s="49"/>
      <c r="B167" s="47" t="s">
        <v>51</v>
      </c>
      <c r="C167" s="3" t="s">
        <v>30</v>
      </c>
      <c r="D167" s="4" t="s">
        <v>14</v>
      </c>
      <c r="E167" s="8">
        <v>40</v>
      </c>
      <c r="F167" s="9">
        <v>62</v>
      </c>
      <c r="G167" s="20"/>
      <c r="H167" s="6"/>
      <c r="I167" s="7"/>
      <c r="J167" s="7"/>
      <c r="K167" s="7"/>
      <c r="L167" s="7"/>
      <c r="M167" s="51"/>
    </row>
    <row r="168" spans="1:13" ht="15.75" x14ac:dyDescent="0.25">
      <c r="A168" s="49"/>
      <c r="B168" s="47"/>
      <c r="C168" s="3" t="s">
        <v>30</v>
      </c>
      <c r="D168" s="4" t="s">
        <v>15</v>
      </c>
      <c r="E168" s="8">
        <v>17</v>
      </c>
      <c r="F168" s="15">
        <v>28</v>
      </c>
      <c r="G168" s="20"/>
      <c r="H168" s="6"/>
      <c r="I168" s="7"/>
      <c r="J168" s="7"/>
      <c r="K168" s="7"/>
      <c r="L168" s="7"/>
      <c r="M168" s="51"/>
    </row>
    <row r="169" spans="1:13" ht="15.75" x14ac:dyDescent="0.25">
      <c r="A169" s="49"/>
      <c r="B169" s="48"/>
      <c r="C169" s="10"/>
      <c r="D169" s="11" t="s">
        <v>17</v>
      </c>
      <c r="E169" s="12">
        <v>57</v>
      </c>
      <c r="F169" s="12">
        <v>90</v>
      </c>
      <c r="G169" s="12"/>
      <c r="H169" s="13"/>
      <c r="I169" s="13"/>
      <c r="J169" s="14"/>
      <c r="K169" s="14"/>
      <c r="L169" s="14"/>
      <c r="M169" s="51"/>
    </row>
    <row r="170" spans="1:13" ht="15.75" x14ac:dyDescent="0.25">
      <c r="A170" s="49"/>
      <c r="B170" s="47" t="s">
        <v>52</v>
      </c>
      <c r="C170" s="3" t="s">
        <v>21</v>
      </c>
      <c r="D170" s="4" t="s">
        <v>11</v>
      </c>
      <c r="E170" s="8">
        <v>9</v>
      </c>
      <c r="F170" s="9"/>
      <c r="G170" s="9"/>
      <c r="H170" s="7"/>
      <c r="I170" s="7"/>
      <c r="J170" s="7"/>
      <c r="K170" s="7"/>
      <c r="L170" s="7"/>
      <c r="M170" s="51"/>
    </row>
    <row r="171" spans="1:13" ht="15.75" x14ac:dyDescent="0.25">
      <c r="A171" s="49"/>
      <c r="B171" s="47"/>
      <c r="C171" s="3" t="s">
        <v>21</v>
      </c>
      <c r="D171" s="4" t="s">
        <v>12</v>
      </c>
      <c r="E171" s="8">
        <v>5</v>
      </c>
      <c r="F171" s="9"/>
      <c r="G171" s="9"/>
      <c r="H171" s="7"/>
      <c r="I171" s="7"/>
      <c r="J171" s="7"/>
      <c r="K171" s="7"/>
      <c r="L171" s="7"/>
      <c r="M171" s="51"/>
    </row>
    <row r="172" spans="1:13" ht="15.75" x14ac:dyDescent="0.25">
      <c r="A172" s="49"/>
      <c r="B172" s="47"/>
      <c r="C172" s="3" t="s">
        <v>21</v>
      </c>
      <c r="D172" s="4" t="s">
        <v>19</v>
      </c>
      <c r="E172" s="8">
        <v>2</v>
      </c>
      <c r="F172" s="9">
        <v>3</v>
      </c>
      <c r="G172" s="20"/>
      <c r="H172" s="6"/>
      <c r="I172" s="7"/>
      <c r="J172" s="7"/>
      <c r="K172" s="7"/>
      <c r="L172" s="7"/>
      <c r="M172" s="51"/>
    </row>
    <row r="173" spans="1:13" ht="15.75" x14ac:dyDescent="0.25">
      <c r="A173" s="49"/>
      <c r="B173" s="47"/>
      <c r="C173" s="3" t="s">
        <v>21</v>
      </c>
      <c r="D173" s="4" t="s">
        <v>14</v>
      </c>
      <c r="E173" s="8">
        <v>7</v>
      </c>
      <c r="F173" s="9">
        <v>12</v>
      </c>
      <c r="G173" s="20"/>
      <c r="H173" s="6"/>
      <c r="I173" s="7"/>
      <c r="J173" s="7"/>
      <c r="K173" s="7"/>
      <c r="L173" s="7"/>
      <c r="M173" s="51"/>
    </row>
    <row r="174" spans="1:13" ht="15.75" x14ac:dyDescent="0.25">
      <c r="A174" s="49"/>
      <c r="B174" s="47"/>
      <c r="C174" s="3" t="s">
        <v>21</v>
      </c>
      <c r="D174" s="4" t="s">
        <v>15</v>
      </c>
      <c r="E174" s="8">
        <v>7</v>
      </c>
      <c r="F174" s="15">
        <v>13</v>
      </c>
      <c r="G174" s="20"/>
      <c r="H174" s="6"/>
      <c r="I174" s="7"/>
      <c r="J174" s="7"/>
      <c r="K174" s="7"/>
      <c r="L174" s="7"/>
      <c r="M174" s="51"/>
    </row>
    <row r="175" spans="1:13" ht="15.75" x14ac:dyDescent="0.25">
      <c r="A175" s="49"/>
      <c r="B175" s="48"/>
      <c r="C175" s="10"/>
      <c r="D175" s="11" t="s">
        <v>17</v>
      </c>
      <c r="E175" s="12">
        <v>30</v>
      </c>
      <c r="F175" s="12">
        <v>28</v>
      </c>
      <c r="G175" s="12"/>
      <c r="H175" s="13"/>
      <c r="I175" s="13"/>
      <c r="J175" s="14"/>
      <c r="K175" s="14"/>
      <c r="L175" s="14"/>
      <c r="M175" s="51"/>
    </row>
    <row r="176" spans="1:13" ht="15.75" x14ac:dyDescent="0.25">
      <c r="A176" s="49"/>
      <c r="B176" s="47" t="s">
        <v>53</v>
      </c>
      <c r="C176" s="3" t="s">
        <v>18</v>
      </c>
      <c r="D176" s="4" t="s">
        <v>12</v>
      </c>
      <c r="E176" s="8">
        <v>4</v>
      </c>
      <c r="F176" s="9"/>
      <c r="G176" s="9"/>
      <c r="H176" s="7"/>
      <c r="I176" s="30"/>
      <c r="J176" s="7"/>
      <c r="K176" s="30"/>
      <c r="L176" s="7"/>
      <c r="M176" s="51"/>
    </row>
    <row r="177" spans="1:13" ht="15.75" x14ac:dyDescent="0.25">
      <c r="A177" s="49"/>
      <c r="B177" s="47"/>
      <c r="C177" s="3" t="s">
        <v>18</v>
      </c>
      <c r="D177" s="4" t="s">
        <v>19</v>
      </c>
      <c r="E177" s="8">
        <v>29</v>
      </c>
      <c r="F177" s="9">
        <v>48</v>
      </c>
      <c r="G177" s="9"/>
      <c r="H177" s="30"/>
      <c r="I177" s="7"/>
      <c r="J177" s="30"/>
      <c r="K177" s="7"/>
      <c r="L177" s="7"/>
      <c r="M177" s="51"/>
    </row>
    <row r="178" spans="1:13" ht="15.75" x14ac:dyDescent="0.25">
      <c r="A178" s="49"/>
      <c r="B178" s="47"/>
      <c r="C178" s="3" t="s">
        <v>18</v>
      </c>
      <c r="D178" s="4" t="s">
        <v>13</v>
      </c>
      <c r="E178" s="8">
        <v>3</v>
      </c>
      <c r="F178" s="9">
        <v>5</v>
      </c>
      <c r="G178" s="9"/>
      <c r="H178" s="30"/>
      <c r="I178" s="7"/>
      <c r="J178" s="30"/>
      <c r="K178" s="7"/>
      <c r="L178" s="7"/>
      <c r="M178" s="51"/>
    </row>
    <row r="179" spans="1:13" ht="15.75" x14ac:dyDescent="0.25">
      <c r="A179" s="49"/>
      <c r="B179" s="47"/>
      <c r="C179" s="3" t="s">
        <v>18</v>
      </c>
      <c r="D179" s="4" t="s">
        <v>14</v>
      </c>
      <c r="E179" s="8">
        <v>100</v>
      </c>
      <c r="F179" s="9">
        <v>167</v>
      </c>
      <c r="G179" s="9"/>
      <c r="H179" s="30"/>
      <c r="I179" s="7"/>
      <c r="J179" s="30"/>
      <c r="K179" s="7"/>
      <c r="L179" s="7"/>
      <c r="M179" s="51"/>
    </row>
    <row r="180" spans="1:13" ht="15.75" x14ac:dyDescent="0.25">
      <c r="A180" s="49"/>
      <c r="B180" s="47"/>
      <c r="C180" s="3" t="s">
        <v>18</v>
      </c>
      <c r="D180" s="4" t="s">
        <v>15</v>
      </c>
      <c r="E180" s="8">
        <v>44</v>
      </c>
      <c r="F180" s="15">
        <v>80</v>
      </c>
      <c r="G180" s="15"/>
      <c r="H180" s="30"/>
      <c r="I180" s="7"/>
      <c r="J180" s="30"/>
      <c r="K180" s="7"/>
      <c r="L180" s="7"/>
      <c r="M180" s="51"/>
    </row>
    <row r="181" spans="1:13" ht="15.75" x14ac:dyDescent="0.25">
      <c r="A181" s="49"/>
      <c r="B181" s="47"/>
      <c r="C181" s="3" t="s">
        <v>18</v>
      </c>
      <c r="D181" s="4" t="s">
        <v>16</v>
      </c>
      <c r="E181" s="8">
        <v>1</v>
      </c>
      <c r="F181" s="9"/>
      <c r="G181" s="9"/>
      <c r="H181" s="7"/>
      <c r="I181" s="30"/>
      <c r="J181" s="7"/>
      <c r="K181" s="30"/>
      <c r="L181" s="7"/>
      <c r="M181" s="51"/>
    </row>
    <row r="182" spans="1:13" ht="15.75" x14ac:dyDescent="0.25">
      <c r="A182" s="49"/>
      <c r="B182" s="47"/>
      <c r="C182" s="3" t="s">
        <v>20</v>
      </c>
      <c r="D182" s="4" t="s">
        <v>12</v>
      </c>
      <c r="E182" s="8">
        <v>8</v>
      </c>
      <c r="F182" s="9"/>
      <c r="G182" s="9"/>
      <c r="H182" s="7"/>
      <c r="I182" s="30"/>
      <c r="J182" s="7"/>
      <c r="K182" s="30"/>
      <c r="L182" s="7"/>
      <c r="M182" s="51"/>
    </row>
    <row r="183" spans="1:13" ht="15.75" x14ac:dyDescent="0.25">
      <c r="A183" s="49"/>
      <c r="B183" s="47"/>
      <c r="C183" s="3" t="s">
        <v>20</v>
      </c>
      <c r="D183" s="4" t="s">
        <v>19</v>
      </c>
      <c r="E183" s="8">
        <v>16</v>
      </c>
      <c r="F183" s="9">
        <v>27</v>
      </c>
      <c r="G183" s="9"/>
      <c r="H183" s="30"/>
      <c r="I183" s="7"/>
      <c r="J183" s="30"/>
      <c r="K183" s="7"/>
      <c r="L183" s="7"/>
      <c r="M183" s="51"/>
    </row>
    <row r="184" spans="1:13" ht="15.75" x14ac:dyDescent="0.25">
      <c r="A184" s="49"/>
      <c r="B184" s="47"/>
      <c r="C184" s="3" t="s">
        <v>20</v>
      </c>
      <c r="D184" s="4" t="s">
        <v>14</v>
      </c>
      <c r="E184" s="8">
        <v>100</v>
      </c>
      <c r="F184" s="9">
        <v>167</v>
      </c>
      <c r="G184" s="9"/>
      <c r="H184" s="30"/>
      <c r="I184" s="7"/>
      <c r="J184" s="30"/>
      <c r="K184" s="7"/>
      <c r="L184" s="7"/>
      <c r="M184" s="51"/>
    </row>
    <row r="185" spans="1:13" ht="15.75" x14ac:dyDescent="0.25">
      <c r="A185" s="49"/>
      <c r="B185" s="47"/>
      <c r="C185" s="3" t="s">
        <v>20</v>
      </c>
      <c r="D185" s="4" t="s">
        <v>15</v>
      </c>
      <c r="E185" s="8">
        <v>84</v>
      </c>
      <c r="F185" s="15">
        <v>153</v>
      </c>
      <c r="G185" s="15"/>
      <c r="H185" s="30"/>
      <c r="I185" s="7"/>
      <c r="J185" s="30"/>
      <c r="K185" s="7"/>
      <c r="L185" s="7"/>
      <c r="M185" s="51"/>
    </row>
    <row r="186" spans="1:13" ht="15.75" x14ac:dyDescent="0.25">
      <c r="A186" s="49"/>
      <c r="B186" s="47"/>
      <c r="C186" s="3" t="s">
        <v>20</v>
      </c>
      <c r="D186" s="4" t="s">
        <v>16</v>
      </c>
      <c r="E186" s="8">
        <v>1</v>
      </c>
      <c r="F186" s="9"/>
      <c r="G186" s="9"/>
      <c r="H186" s="7"/>
      <c r="I186" s="30"/>
      <c r="J186" s="7"/>
      <c r="K186" s="30"/>
      <c r="L186" s="7"/>
      <c r="M186" s="51"/>
    </row>
    <row r="187" spans="1:13" ht="15.75" x14ac:dyDescent="0.25">
      <c r="A187" s="49"/>
      <c r="B187" s="47"/>
      <c r="C187" s="3" t="s">
        <v>22</v>
      </c>
      <c r="D187" s="4" t="s">
        <v>14</v>
      </c>
      <c r="E187" s="8">
        <v>11</v>
      </c>
      <c r="F187" s="9">
        <v>18</v>
      </c>
      <c r="G187" s="9"/>
      <c r="H187" s="30"/>
      <c r="I187" s="7"/>
      <c r="J187" s="30"/>
      <c r="K187" s="7"/>
      <c r="L187" s="7"/>
      <c r="M187" s="51"/>
    </row>
    <row r="188" spans="1:13" ht="15.75" x14ac:dyDescent="0.25">
      <c r="A188" s="49"/>
      <c r="B188" s="47"/>
      <c r="C188" s="3" t="s">
        <v>22</v>
      </c>
      <c r="D188" s="4" t="s">
        <v>15</v>
      </c>
      <c r="E188" s="8">
        <v>10</v>
      </c>
      <c r="F188" s="15">
        <v>18</v>
      </c>
      <c r="G188" s="15"/>
      <c r="H188" s="30"/>
      <c r="I188" s="7"/>
      <c r="J188" s="30"/>
      <c r="K188" s="7"/>
      <c r="L188" s="7"/>
      <c r="M188" s="51"/>
    </row>
    <row r="189" spans="1:13" ht="15.75" x14ac:dyDescent="0.25">
      <c r="A189" s="49"/>
      <c r="B189" s="47"/>
      <c r="C189" s="3" t="s">
        <v>33</v>
      </c>
      <c r="D189" s="4" t="s">
        <v>12</v>
      </c>
      <c r="E189" s="8">
        <v>1</v>
      </c>
      <c r="F189" s="9"/>
      <c r="G189" s="9"/>
      <c r="H189" s="7"/>
      <c r="I189" s="30"/>
      <c r="J189" s="7"/>
      <c r="K189" s="30"/>
      <c r="L189" s="7"/>
      <c r="M189" s="51"/>
    </row>
    <row r="190" spans="1:13" ht="15.75" x14ac:dyDescent="0.25">
      <c r="A190" s="49"/>
      <c r="B190" s="47"/>
      <c r="C190" s="3" t="s">
        <v>33</v>
      </c>
      <c r="D190" s="4" t="s">
        <v>19</v>
      </c>
      <c r="E190" s="8">
        <v>2</v>
      </c>
      <c r="F190" s="9">
        <v>3</v>
      </c>
      <c r="G190" s="9"/>
      <c r="H190" s="30"/>
      <c r="I190" s="7"/>
      <c r="J190" s="30"/>
      <c r="K190" s="7"/>
      <c r="L190" s="7"/>
      <c r="M190" s="51"/>
    </row>
    <row r="191" spans="1:13" ht="15.75" x14ac:dyDescent="0.25">
      <c r="A191" s="49"/>
      <c r="B191" s="47"/>
      <c r="C191" s="3" t="s">
        <v>33</v>
      </c>
      <c r="D191" s="4" t="s">
        <v>14</v>
      </c>
      <c r="E191" s="8">
        <v>30</v>
      </c>
      <c r="F191" s="9">
        <v>50</v>
      </c>
      <c r="G191" s="9"/>
      <c r="H191" s="30"/>
      <c r="I191" s="7"/>
      <c r="J191" s="30"/>
      <c r="K191" s="7"/>
      <c r="L191" s="7"/>
      <c r="M191" s="51"/>
    </row>
    <row r="192" spans="1:13" ht="15.75" x14ac:dyDescent="0.25">
      <c r="A192" s="49"/>
      <c r="B192" s="47"/>
      <c r="C192" s="3" t="s">
        <v>33</v>
      </c>
      <c r="D192" s="4" t="s">
        <v>15</v>
      </c>
      <c r="E192" s="8">
        <v>17</v>
      </c>
      <c r="F192" s="15">
        <v>31</v>
      </c>
      <c r="G192" s="15"/>
      <c r="H192" s="30"/>
      <c r="I192" s="7"/>
      <c r="J192" s="30"/>
      <c r="K192" s="7"/>
      <c r="L192" s="7"/>
      <c r="M192" s="51"/>
    </row>
    <row r="193" spans="1:13" ht="15.75" x14ac:dyDescent="0.25">
      <c r="A193" s="49"/>
      <c r="B193" s="47"/>
      <c r="C193" s="3" t="s">
        <v>61</v>
      </c>
      <c r="D193" s="4" t="s">
        <v>14</v>
      </c>
      <c r="E193" s="8">
        <v>15</v>
      </c>
      <c r="F193" s="9">
        <v>25</v>
      </c>
      <c r="G193" s="9"/>
      <c r="H193" s="30"/>
      <c r="I193" s="7"/>
      <c r="J193" s="30"/>
      <c r="K193" s="7"/>
      <c r="L193" s="7"/>
      <c r="M193" s="51"/>
    </row>
    <row r="194" spans="1:13" ht="15.75" x14ac:dyDescent="0.25">
      <c r="A194" s="49"/>
      <c r="B194" s="47"/>
      <c r="C194" s="3" t="s">
        <v>61</v>
      </c>
      <c r="D194" s="4" t="s">
        <v>15</v>
      </c>
      <c r="E194" s="8">
        <v>5</v>
      </c>
      <c r="F194" s="15">
        <v>9</v>
      </c>
      <c r="G194" s="15"/>
      <c r="H194" s="30"/>
      <c r="I194" s="7"/>
      <c r="J194" s="30"/>
      <c r="K194" s="7"/>
      <c r="L194" s="7"/>
      <c r="M194" s="51"/>
    </row>
    <row r="195" spans="1:13" ht="15.75" x14ac:dyDescent="0.25">
      <c r="A195" s="49"/>
      <c r="B195" s="47"/>
      <c r="C195" s="3" t="s">
        <v>23</v>
      </c>
      <c r="D195" s="4" t="s">
        <v>12</v>
      </c>
      <c r="E195" s="8">
        <v>8</v>
      </c>
      <c r="F195" s="9"/>
      <c r="G195" s="9"/>
      <c r="H195" s="7"/>
      <c r="I195" s="30"/>
      <c r="J195" s="7"/>
      <c r="K195" s="30"/>
      <c r="L195" s="7"/>
      <c r="M195" s="51"/>
    </row>
    <row r="196" spans="1:13" ht="15.75" x14ac:dyDescent="0.25">
      <c r="A196" s="49"/>
      <c r="B196" s="47"/>
      <c r="C196" s="3" t="s">
        <v>23</v>
      </c>
      <c r="D196" s="4" t="s">
        <v>19</v>
      </c>
      <c r="E196" s="8">
        <v>11</v>
      </c>
      <c r="F196" s="9">
        <v>18</v>
      </c>
      <c r="G196" s="20"/>
      <c r="H196" s="30"/>
      <c r="I196" s="7"/>
      <c r="J196" s="30"/>
      <c r="K196" s="7"/>
      <c r="L196" s="7"/>
      <c r="M196" s="51"/>
    </row>
    <row r="197" spans="1:13" ht="15.75" x14ac:dyDescent="0.25">
      <c r="A197" s="49"/>
      <c r="B197" s="47"/>
      <c r="C197" s="3" t="s">
        <v>23</v>
      </c>
      <c r="D197" s="4" t="s">
        <v>13</v>
      </c>
      <c r="E197" s="8">
        <v>1</v>
      </c>
      <c r="F197" s="9">
        <v>2</v>
      </c>
      <c r="G197" s="20"/>
      <c r="H197" s="30"/>
      <c r="I197" s="7"/>
      <c r="J197" s="30"/>
      <c r="K197" s="7"/>
      <c r="L197" s="7"/>
      <c r="M197" s="51"/>
    </row>
    <row r="198" spans="1:13" ht="15.75" x14ac:dyDescent="0.25">
      <c r="A198" s="49"/>
      <c r="B198" s="47"/>
      <c r="C198" s="3" t="s">
        <v>23</v>
      </c>
      <c r="D198" s="4" t="s">
        <v>14</v>
      </c>
      <c r="E198" s="8">
        <v>100</v>
      </c>
      <c r="F198" s="9">
        <v>167</v>
      </c>
      <c r="G198" s="20"/>
      <c r="H198" s="30"/>
      <c r="I198" s="7"/>
      <c r="J198" s="30"/>
      <c r="K198" s="7"/>
      <c r="L198" s="7"/>
      <c r="M198" s="51"/>
    </row>
    <row r="199" spans="1:13" ht="15.75" x14ac:dyDescent="0.25">
      <c r="A199" s="49"/>
      <c r="B199" s="47"/>
      <c r="C199" s="3" t="s">
        <v>23</v>
      </c>
      <c r="D199" s="4" t="s">
        <v>15</v>
      </c>
      <c r="E199" s="8">
        <v>44</v>
      </c>
      <c r="F199" s="15">
        <v>80</v>
      </c>
      <c r="G199" s="20"/>
      <c r="H199" s="30"/>
      <c r="I199" s="7"/>
      <c r="J199" s="30"/>
      <c r="K199" s="7"/>
      <c r="L199" s="7"/>
      <c r="M199" s="51"/>
    </row>
    <row r="200" spans="1:13" ht="15.75" x14ac:dyDescent="0.25">
      <c r="A200" s="49"/>
      <c r="B200" s="47"/>
      <c r="C200" s="3" t="s">
        <v>23</v>
      </c>
      <c r="D200" s="4" t="s">
        <v>16</v>
      </c>
      <c r="E200" s="8">
        <v>1</v>
      </c>
      <c r="F200" s="9"/>
      <c r="G200" s="9"/>
      <c r="H200" s="7"/>
      <c r="I200" s="30"/>
      <c r="J200" s="7"/>
      <c r="K200" s="30"/>
      <c r="L200" s="7"/>
      <c r="M200" s="51"/>
    </row>
    <row r="201" spans="1:13" ht="15.75" x14ac:dyDescent="0.25">
      <c r="A201" s="49"/>
      <c r="B201" s="47"/>
      <c r="C201" s="3" t="s">
        <v>10</v>
      </c>
      <c r="D201" s="4" t="s">
        <v>14</v>
      </c>
      <c r="E201" s="8">
        <v>7</v>
      </c>
      <c r="F201" s="9">
        <v>12</v>
      </c>
      <c r="G201" s="9"/>
      <c r="H201" s="30"/>
      <c r="I201" s="7"/>
      <c r="J201" s="30"/>
      <c r="K201" s="7"/>
      <c r="L201" s="7"/>
      <c r="M201" s="51"/>
    </row>
    <row r="202" spans="1:13" ht="15.75" x14ac:dyDescent="0.25">
      <c r="A202" s="49"/>
      <c r="B202" s="47"/>
      <c r="C202" s="3" t="s">
        <v>10</v>
      </c>
      <c r="D202" s="4" t="s">
        <v>15</v>
      </c>
      <c r="E202" s="8">
        <v>4</v>
      </c>
      <c r="F202" s="15">
        <v>7</v>
      </c>
      <c r="G202" s="15"/>
      <c r="H202" s="30"/>
      <c r="I202" s="7"/>
      <c r="J202" s="30"/>
      <c r="K202" s="7"/>
      <c r="L202" s="7"/>
      <c r="M202" s="51"/>
    </row>
    <row r="203" spans="1:13" ht="15.75" x14ac:dyDescent="0.25">
      <c r="A203" s="49"/>
      <c r="B203" s="48"/>
      <c r="C203" s="10"/>
      <c r="D203" s="11" t="s">
        <v>17</v>
      </c>
      <c r="E203" s="12">
        <v>657</v>
      </c>
      <c r="F203" s="12">
        <v>1087</v>
      </c>
      <c r="G203" s="12"/>
      <c r="H203" s="31"/>
      <c r="I203" s="31"/>
      <c r="J203" s="31"/>
      <c r="K203" s="31"/>
      <c r="L203" s="32"/>
      <c r="M203" s="51"/>
    </row>
    <row r="204" spans="1:13" ht="15.75" x14ac:dyDescent="0.25">
      <c r="A204" s="49"/>
      <c r="B204" s="47" t="s">
        <v>54</v>
      </c>
      <c r="C204" s="3" t="s">
        <v>18</v>
      </c>
      <c r="D204" s="4" t="s">
        <v>15</v>
      </c>
      <c r="E204" s="8">
        <v>1</v>
      </c>
      <c r="F204" s="15">
        <v>2</v>
      </c>
      <c r="G204" s="15"/>
      <c r="H204" s="30"/>
      <c r="I204" s="7"/>
      <c r="J204" s="30"/>
      <c r="K204" s="7"/>
      <c r="L204" s="7"/>
      <c r="M204" s="51"/>
    </row>
    <row r="205" spans="1:13" ht="15.75" x14ac:dyDescent="0.25">
      <c r="A205" s="49"/>
      <c r="B205" s="47"/>
      <c r="C205" s="3" t="s">
        <v>24</v>
      </c>
      <c r="D205" s="4" t="s">
        <v>15</v>
      </c>
      <c r="E205" s="8">
        <v>1</v>
      </c>
      <c r="F205" s="15">
        <v>2</v>
      </c>
      <c r="G205" s="15"/>
      <c r="H205" s="30"/>
      <c r="I205" s="7"/>
      <c r="J205" s="30"/>
      <c r="K205" s="7"/>
      <c r="L205" s="7"/>
      <c r="M205" s="51"/>
    </row>
    <row r="206" spans="1:13" ht="15.75" x14ac:dyDescent="0.25">
      <c r="A206" s="49"/>
      <c r="B206" s="47"/>
      <c r="C206" s="3" t="s">
        <v>23</v>
      </c>
      <c r="D206" s="4" t="s">
        <v>19</v>
      </c>
      <c r="E206" s="8">
        <v>6</v>
      </c>
      <c r="F206" s="9">
        <v>10</v>
      </c>
      <c r="G206" s="20"/>
      <c r="H206" s="30"/>
      <c r="I206" s="7"/>
      <c r="J206" s="30"/>
      <c r="K206" s="7"/>
      <c r="L206" s="7"/>
      <c r="M206" s="51"/>
    </row>
    <row r="207" spans="1:13" ht="15.75" x14ac:dyDescent="0.25">
      <c r="A207" s="49"/>
      <c r="B207" s="47"/>
      <c r="C207" s="3" t="s">
        <v>23</v>
      </c>
      <c r="D207" s="4" t="s">
        <v>14</v>
      </c>
      <c r="E207" s="8">
        <v>100</v>
      </c>
      <c r="F207" s="9">
        <v>167</v>
      </c>
      <c r="G207" s="20"/>
      <c r="H207" s="30"/>
      <c r="I207" s="7"/>
      <c r="J207" s="30"/>
      <c r="K207" s="7"/>
      <c r="L207" s="7"/>
      <c r="M207" s="51"/>
    </row>
    <row r="208" spans="1:13" ht="15.75" x14ac:dyDescent="0.25">
      <c r="A208" s="49"/>
      <c r="B208" s="47"/>
      <c r="C208" s="3" t="s">
        <v>23</v>
      </c>
      <c r="D208" s="4" t="s">
        <v>15</v>
      </c>
      <c r="E208" s="8">
        <v>55</v>
      </c>
      <c r="F208" s="15">
        <v>100</v>
      </c>
      <c r="G208" s="20"/>
      <c r="H208" s="30"/>
      <c r="I208" s="7"/>
      <c r="J208" s="30"/>
      <c r="K208" s="7"/>
      <c r="L208" s="7"/>
      <c r="M208" s="51"/>
    </row>
    <row r="209" spans="1:13" ht="15.75" x14ac:dyDescent="0.25">
      <c r="A209" s="49"/>
      <c r="B209" s="47"/>
      <c r="C209" s="3" t="s">
        <v>20</v>
      </c>
      <c r="D209" s="4" t="s">
        <v>15</v>
      </c>
      <c r="E209" s="8">
        <v>3</v>
      </c>
      <c r="F209" s="15">
        <v>5</v>
      </c>
      <c r="G209" s="15"/>
      <c r="H209" s="30"/>
      <c r="I209" s="7"/>
      <c r="J209" s="30"/>
      <c r="K209" s="7"/>
      <c r="L209" s="7"/>
      <c r="M209" s="51"/>
    </row>
    <row r="210" spans="1:13" ht="15.75" x14ac:dyDescent="0.25">
      <c r="A210" s="49"/>
      <c r="B210" s="47"/>
      <c r="C210" s="3" t="s">
        <v>61</v>
      </c>
      <c r="D210" s="4" t="s">
        <v>15</v>
      </c>
      <c r="E210" s="8">
        <v>6</v>
      </c>
      <c r="F210" s="15">
        <v>11</v>
      </c>
      <c r="G210" s="15"/>
      <c r="H210" s="30"/>
      <c r="I210" s="7"/>
      <c r="J210" s="30"/>
      <c r="K210" s="7"/>
      <c r="L210" s="7"/>
      <c r="M210" s="51"/>
    </row>
    <row r="211" spans="1:13" ht="15.75" x14ac:dyDescent="0.25">
      <c r="A211" s="49"/>
      <c r="B211" s="47"/>
      <c r="C211" s="3" t="s">
        <v>22</v>
      </c>
      <c r="D211" s="4" t="s">
        <v>15</v>
      </c>
      <c r="E211" s="8">
        <v>5</v>
      </c>
      <c r="F211" s="15">
        <v>9</v>
      </c>
      <c r="G211" s="15"/>
      <c r="H211" s="30"/>
      <c r="I211" s="7"/>
      <c r="J211" s="30"/>
      <c r="K211" s="7"/>
      <c r="L211" s="7"/>
      <c r="M211" s="51"/>
    </row>
    <row r="212" spans="1:13" ht="15.75" x14ac:dyDescent="0.25">
      <c r="A212" s="49"/>
      <c r="B212" s="47"/>
      <c r="C212" s="3" t="s">
        <v>21</v>
      </c>
      <c r="D212" s="4" t="s">
        <v>15</v>
      </c>
      <c r="E212" s="8">
        <v>5</v>
      </c>
      <c r="F212" s="15">
        <v>9</v>
      </c>
      <c r="G212" s="20"/>
      <c r="H212" s="30"/>
      <c r="I212" s="7"/>
      <c r="J212" s="30"/>
      <c r="K212" s="7"/>
      <c r="L212" s="7"/>
      <c r="M212" s="51"/>
    </row>
    <row r="213" spans="1:13" ht="15.75" x14ac:dyDescent="0.25">
      <c r="A213" s="49"/>
      <c r="B213" s="47"/>
      <c r="C213" s="3" t="s">
        <v>33</v>
      </c>
      <c r="D213" s="4" t="s">
        <v>15</v>
      </c>
      <c r="E213" s="8">
        <v>2</v>
      </c>
      <c r="F213" s="15">
        <v>4</v>
      </c>
      <c r="G213" s="15"/>
      <c r="H213" s="30"/>
      <c r="I213" s="7"/>
      <c r="J213" s="30"/>
      <c r="K213" s="7"/>
      <c r="L213" s="7"/>
      <c r="M213" s="51"/>
    </row>
    <row r="214" spans="1:13" ht="15.75" x14ac:dyDescent="0.25">
      <c r="A214" s="49"/>
      <c r="B214" s="48"/>
      <c r="C214" s="10"/>
      <c r="D214" s="11" t="s">
        <v>17</v>
      </c>
      <c r="E214" s="12">
        <v>184</v>
      </c>
      <c r="F214" s="12">
        <v>319</v>
      </c>
      <c r="G214" s="12"/>
      <c r="H214" s="31"/>
      <c r="I214" s="31"/>
      <c r="J214" s="31"/>
      <c r="K214" s="31"/>
      <c r="L214" s="32"/>
      <c r="M214" s="51"/>
    </row>
    <row r="215" spans="1:13" ht="15.75" x14ac:dyDescent="0.25">
      <c r="A215" s="49"/>
      <c r="B215" s="53" t="s">
        <v>55</v>
      </c>
      <c r="C215" s="3" t="s">
        <v>18</v>
      </c>
      <c r="D215" s="4" t="s">
        <v>19</v>
      </c>
      <c r="E215" s="8">
        <v>5</v>
      </c>
      <c r="F215" s="9">
        <v>8</v>
      </c>
      <c r="G215" s="9"/>
      <c r="H215" s="6"/>
      <c r="I215" s="7"/>
      <c r="J215" s="7"/>
      <c r="K215" s="7"/>
      <c r="L215" s="7"/>
      <c r="M215" s="51"/>
    </row>
    <row r="216" spans="1:13" ht="15.75" x14ac:dyDescent="0.25">
      <c r="A216" s="49"/>
      <c r="B216" s="47"/>
      <c r="C216" s="3" t="s">
        <v>18</v>
      </c>
      <c r="D216" s="4" t="s">
        <v>14</v>
      </c>
      <c r="E216" s="8">
        <v>5</v>
      </c>
      <c r="F216" s="9">
        <v>8</v>
      </c>
      <c r="G216" s="9"/>
      <c r="H216" s="6"/>
      <c r="I216" s="7"/>
      <c r="J216" s="7"/>
      <c r="K216" s="7"/>
      <c r="L216" s="7"/>
      <c r="M216" s="51"/>
    </row>
    <row r="217" spans="1:13" ht="15.75" x14ac:dyDescent="0.25">
      <c r="A217" s="49"/>
      <c r="B217" s="47"/>
      <c r="C217" s="3" t="s">
        <v>18</v>
      </c>
      <c r="D217" s="4" t="s">
        <v>15</v>
      </c>
      <c r="E217" s="8">
        <v>3</v>
      </c>
      <c r="F217" s="15">
        <v>5</v>
      </c>
      <c r="G217" s="15"/>
      <c r="H217" s="6"/>
      <c r="I217" s="7"/>
      <c r="J217" s="7"/>
      <c r="K217" s="7"/>
      <c r="L217" s="7"/>
      <c r="M217" s="51"/>
    </row>
    <row r="218" spans="1:13" ht="15.75" x14ac:dyDescent="0.25">
      <c r="A218" s="49"/>
      <c r="B218" s="47"/>
      <c r="C218" s="3" t="s">
        <v>21</v>
      </c>
      <c r="D218" s="4" t="s">
        <v>11</v>
      </c>
      <c r="E218" s="8">
        <v>3</v>
      </c>
      <c r="F218" s="9"/>
      <c r="G218" s="9"/>
      <c r="H218" s="7"/>
      <c r="I218" s="7"/>
      <c r="J218" s="7"/>
      <c r="K218" s="7"/>
      <c r="L218" s="7"/>
      <c r="M218" s="51"/>
    </row>
    <row r="219" spans="1:13" ht="15.75" x14ac:dyDescent="0.25">
      <c r="A219" s="49"/>
      <c r="B219" s="47"/>
      <c r="C219" s="3" t="s">
        <v>21</v>
      </c>
      <c r="D219" s="4" t="s">
        <v>12</v>
      </c>
      <c r="E219" s="8">
        <v>1</v>
      </c>
      <c r="F219" s="9"/>
      <c r="G219" s="9"/>
      <c r="H219" s="7"/>
      <c r="I219" s="7"/>
      <c r="J219" s="7"/>
      <c r="K219" s="7"/>
      <c r="L219" s="7"/>
      <c r="M219" s="51"/>
    </row>
    <row r="220" spans="1:13" ht="15.75" x14ac:dyDescent="0.25">
      <c r="A220" s="49"/>
      <c r="B220" s="47"/>
      <c r="C220" s="3" t="s">
        <v>21</v>
      </c>
      <c r="D220" s="4" t="s">
        <v>14</v>
      </c>
      <c r="E220" s="8">
        <v>15</v>
      </c>
      <c r="F220" s="9">
        <v>25</v>
      </c>
      <c r="G220" s="20"/>
      <c r="H220" s="6"/>
      <c r="I220" s="7"/>
      <c r="J220" s="7"/>
      <c r="K220" s="7"/>
      <c r="L220" s="7"/>
      <c r="M220" s="51"/>
    </row>
    <row r="221" spans="1:13" ht="15.75" x14ac:dyDescent="0.25">
      <c r="A221" s="49"/>
      <c r="B221" s="47"/>
      <c r="C221" s="3" t="s">
        <v>21</v>
      </c>
      <c r="D221" s="4" t="s">
        <v>15</v>
      </c>
      <c r="E221" s="8">
        <v>7</v>
      </c>
      <c r="F221" s="15">
        <v>13</v>
      </c>
      <c r="G221" s="20"/>
      <c r="H221" s="6"/>
      <c r="I221" s="7"/>
      <c r="J221" s="7"/>
      <c r="K221" s="7"/>
      <c r="L221" s="7"/>
      <c r="M221" s="51"/>
    </row>
    <row r="222" spans="1:13" ht="15.75" x14ac:dyDescent="0.25">
      <c r="A222" s="49"/>
      <c r="B222" s="47"/>
      <c r="C222" s="3" t="s">
        <v>42</v>
      </c>
      <c r="D222" s="4" t="s">
        <v>15</v>
      </c>
      <c r="E222" s="8">
        <v>3</v>
      </c>
      <c r="F222" s="15">
        <v>5</v>
      </c>
      <c r="G222" s="15"/>
      <c r="H222" s="6"/>
      <c r="I222" s="7"/>
      <c r="J222" s="7"/>
      <c r="K222" s="7"/>
      <c r="L222" s="7"/>
      <c r="M222" s="51"/>
    </row>
    <row r="223" spans="1:13" ht="15.75" x14ac:dyDescent="0.25">
      <c r="A223" s="49"/>
      <c r="B223" s="48"/>
      <c r="C223" s="10"/>
      <c r="D223" s="11" t="s">
        <v>17</v>
      </c>
      <c r="E223" s="12">
        <v>42</v>
      </c>
      <c r="F223" s="12">
        <v>64</v>
      </c>
      <c r="G223" s="12"/>
      <c r="H223" s="13"/>
      <c r="I223" s="13"/>
      <c r="J223" s="14"/>
      <c r="K223" s="14"/>
      <c r="L223" s="14"/>
      <c r="M223" s="51"/>
    </row>
    <row r="224" spans="1:13" ht="15.75" x14ac:dyDescent="0.25">
      <c r="A224" s="49"/>
      <c r="B224" s="53" t="s">
        <v>56</v>
      </c>
      <c r="C224" s="3" t="s">
        <v>60</v>
      </c>
      <c r="D224" s="4" t="s">
        <v>19</v>
      </c>
      <c r="E224" s="8">
        <v>26</v>
      </c>
      <c r="F224" s="9">
        <v>43</v>
      </c>
      <c r="G224" s="9"/>
      <c r="H224" s="6"/>
      <c r="I224" s="7"/>
      <c r="J224" s="7"/>
      <c r="K224" s="7"/>
      <c r="L224" s="7"/>
      <c r="M224" s="51"/>
    </row>
    <row r="225" spans="1:13" ht="15.75" x14ac:dyDescent="0.25">
      <c r="A225" s="49"/>
      <c r="B225" s="47"/>
      <c r="C225" s="3" t="s">
        <v>60</v>
      </c>
      <c r="D225" s="4" t="s">
        <v>13</v>
      </c>
      <c r="E225" s="8">
        <v>3</v>
      </c>
      <c r="F225" s="9">
        <v>5</v>
      </c>
      <c r="G225" s="9"/>
      <c r="H225" s="6"/>
      <c r="I225" s="7"/>
      <c r="J225" s="7"/>
      <c r="K225" s="7"/>
      <c r="L225" s="7"/>
      <c r="M225" s="51"/>
    </row>
    <row r="226" spans="1:13" ht="15.75" x14ac:dyDescent="0.25">
      <c r="A226" s="49"/>
      <c r="B226" s="47"/>
      <c r="C226" s="3" t="s">
        <v>60</v>
      </c>
      <c r="D226" s="4" t="s">
        <v>14</v>
      </c>
      <c r="E226" s="8">
        <v>40</v>
      </c>
      <c r="F226" s="9">
        <v>67</v>
      </c>
      <c r="G226" s="9"/>
      <c r="H226" s="6"/>
      <c r="I226" s="7"/>
      <c r="J226" s="7"/>
      <c r="K226" s="7"/>
      <c r="L226" s="7"/>
      <c r="M226" s="51"/>
    </row>
    <row r="227" spans="1:13" ht="15.75" x14ac:dyDescent="0.25">
      <c r="A227" s="49"/>
      <c r="B227" s="47"/>
      <c r="C227" s="3" t="s">
        <v>60</v>
      </c>
      <c r="D227" s="4" t="s">
        <v>15</v>
      </c>
      <c r="E227" s="8">
        <v>18</v>
      </c>
      <c r="F227" s="15">
        <v>33</v>
      </c>
      <c r="G227" s="15"/>
      <c r="H227" s="6"/>
      <c r="I227" s="7"/>
      <c r="J227" s="7"/>
      <c r="K227" s="7"/>
      <c r="L227" s="7"/>
      <c r="M227" s="51"/>
    </row>
    <row r="228" spans="1:13" ht="15.75" x14ac:dyDescent="0.25">
      <c r="A228" s="49"/>
      <c r="B228" s="47"/>
      <c r="C228" s="3" t="s">
        <v>60</v>
      </c>
      <c r="D228" s="4" t="s">
        <v>16</v>
      </c>
      <c r="E228" s="8">
        <v>1</v>
      </c>
      <c r="F228" s="9"/>
      <c r="G228" s="9"/>
      <c r="H228" s="7"/>
      <c r="I228" s="7"/>
      <c r="J228" s="7"/>
      <c r="K228" s="7"/>
      <c r="L228" s="7"/>
      <c r="M228" s="51"/>
    </row>
    <row r="229" spans="1:13" ht="15.75" x14ac:dyDescent="0.25">
      <c r="A229" s="49"/>
      <c r="B229" s="47"/>
      <c r="C229" s="3" t="s">
        <v>23</v>
      </c>
      <c r="D229" s="4" t="s">
        <v>19</v>
      </c>
      <c r="E229" s="8">
        <v>50</v>
      </c>
      <c r="F229" s="9">
        <v>83</v>
      </c>
      <c r="G229" s="20"/>
      <c r="H229" s="6"/>
      <c r="I229" s="7"/>
      <c r="J229" s="7"/>
      <c r="K229" s="7"/>
      <c r="L229" s="7"/>
      <c r="M229" s="51"/>
    </row>
    <row r="230" spans="1:13" ht="15.75" x14ac:dyDescent="0.25">
      <c r="A230" s="49"/>
      <c r="B230" s="47"/>
      <c r="C230" s="3" t="s">
        <v>23</v>
      </c>
      <c r="D230" s="4" t="s">
        <v>13</v>
      </c>
      <c r="E230" s="8">
        <v>14</v>
      </c>
      <c r="F230" s="9">
        <v>23</v>
      </c>
      <c r="G230" s="20"/>
      <c r="H230" s="6"/>
      <c r="I230" s="7"/>
      <c r="J230" s="7"/>
      <c r="K230" s="7"/>
      <c r="L230" s="7"/>
      <c r="M230" s="51"/>
    </row>
    <row r="231" spans="1:13" ht="15.75" x14ac:dyDescent="0.25">
      <c r="A231" s="49"/>
      <c r="B231" s="47"/>
      <c r="C231" s="3" t="s">
        <v>23</v>
      </c>
      <c r="D231" s="4" t="s">
        <v>14</v>
      </c>
      <c r="E231" s="8">
        <v>50</v>
      </c>
      <c r="F231" s="9">
        <v>83</v>
      </c>
      <c r="G231" s="20"/>
      <c r="H231" s="6"/>
      <c r="I231" s="7"/>
      <c r="J231" s="7"/>
      <c r="K231" s="7"/>
      <c r="L231" s="7"/>
      <c r="M231" s="51"/>
    </row>
    <row r="232" spans="1:13" ht="15.75" x14ac:dyDescent="0.25">
      <c r="A232" s="49"/>
      <c r="B232" s="47"/>
      <c r="C232" s="3" t="s">
        <v>23</v>
      </c>
      <c r="D232" s="4" t="s">
        <v>15</v>
      </c>
      <c r="E232" s="8">
        <v>32</v>
      </c>
      <c r="F232" s="15">
        <v>58</v>
      </c>
      <c r="G232" s="20"/>
      <c r="H232" s="6"/>
      <c r="I232" s="7"/>
      <c r="J232" s="7"/>
      <c r="K232" s="7"/>
      <c r="L232" s="7"/>
      <c r="M232" s="51"/>
    </row>
    <row r="233" spans="1:13" ht="15.75" x14ac:dyDescent="0.25">
      <c r="A233" s="49"/>
      <c r="B233" s="48"/>
      <c r="C233" s="10"/>
      <c r="D233" s="11" t="s">
        <v>17</v>
      </c>
      <c r="E233" s="12">
        <v>234</v>
      </c>
      <c r="F233" s="12">
        <v>395</v>
      </c>
      <c r="G233" s="12"/>
      <c r="H233" s="13"/>
      <c r="I233" s="13"/>
      <c r="J233" s="14"/>
      <c r="K233" s="14"/>
      <c r="L233" s="14"/>
      <c r="M233" s="51"/>
    </row>
    <row r="234" spans="1:13" ht="15.75" x14ac:dyDescent="0.25">
      <c r="A234" s="49"/>
      <c r="B234" s="53" t="s">
        <v>57</v>
      </c>
      <c r="C234" s="3" t="s">
        <v>24</v>
      </c>
      <c r="D234" s="4" t="s">
        <v>14</v>
      </c>
      <c r="E234" s="8">
        <v>15</v>
      </c>
      <c r="F234" s="9">
        <v>25</v>
      </c>
      <c r="G234" s="9"/>
      <c r="H234" s="6"/>
      <c r="I234" s="7"/>
      <c r="J234" s="7"/>
      <c r="K234" s="7"/>
      <c r="L234" s="7"/>
      <c r="M234" s="51"/>
    </row>
    <row r="235" spans="1:13" ht="15.75" x14ac:dyDescent="0.25">
      <c r="A235" s="49"/>
      <c r="B235" s="47"/>
      <c r="C235" s="3" t="s">
        <v>24</v>
      </c>
      <c r="D235" s="4" t="s">
        <v>15</v>
      </c>
      <c r="E235" s="8">
        <v>11</v>
      </c>
      <c r="F235" s="15">
        <v>20</v>
      </c>
      <c r="G235" s="15"/>
      <c r="H235" s="6"/>
      <c r="I235" s="7"/>
      <c r="J235" s="7"/>
      <c r="K235" s="7"/>
      <c r="L235" s="7"/>
      <c r="M235" s="51"/>
    </row>
    <row r="236" spans="1:13" ht="15.75" x14ac:dyDescent="0.25">
      <c r="A236" s="49"/>
      <c r="B236" s="47"/>
      <c r="C236" s="3" t="s">
        <v>22</v>
      </c>
      <c r="D236" s="4" t="s">
        <v>14</v>
      </c>
      <c r="E236" s="8">
        <v>20</v>
      </c>
      <c r="F236" s="9">
        <v>33</v>
      </c>
      <c r="G236" s="9"/>
      <c r="H236" s="6"/>
      <c r="I236" s="7"/>
      <c r="J236" s="7"/>
      <c r="K236" s="7"/>
      <c r="L236" s="7"/>
      <c r="M236" s="51"/>
    </row>
    <row r="237" spans="1:13" ht="15.75" x14ac:dyDescent="0.25">
      <c r="A237" s="49"/>
      <c r="B237" s="47"/>
      <c r="C237" s="3" t="s">
        <v>22</v>
      </c>
      <c r="D237" s="4" t="s">
        <v>15</v>
      </c>
      <c r="E237" s="8">
        <v>17</v>
      </c>
      <c r="F237" s="15">
        <v>31</v>
      </c>
      <c r="G237" s="15"/>
      <c r="H237" s="6"/>
      <c r="I237" s="7"/>
      <c r="J237" s="7"/>
      <c r="K237" s="7"/>
      <c r="L237" s="7"/>
      <c r="M237" s="51"/>
    </row>
    <row r="238" spans="1:13" ht="15.75" x14ac:dyDescent="0.25">
      <c r="A238" s="49"/>
      <c r="B238" s="47"/>
      <c r="C238" s="3" t="s">
        <v>33</v>
      </c>
      <c r="D238" s="4" t="s">
        <v>14</v>
      </c>
      <c r="E238" s="8">
        <v>6</v>
      </c>
      <c r="F238" s="9">
        <v>10</v>
      </c>
      <c r="G238" s="9"/>
      <c r="H238" s="6"/>
      <c r="I238" s="7"/>
      <c r="J238" s="7"/>
      <c r="K238" s="7"/>
      <c r="L238" s="7"/>
      <c r="M238" s="51"/>
    </row>
    <row r="239" spans="1:13" ht="15.75" x14ac:dyDescent="0.25">
      <c r="A239" s="49"/>
      <c r="B239" s="47"/>
      <c r="C239" s="3" t="s">
        <v>33</v>
      </c>
      <c r="D239" s="4" t="s">
        <v>15</v>
      </c>
      <c r="E239" s="8">
        <v>5</v>
      </c>
      <c r="F239" s="15">
        <v>9</v>
      </c>
      <c r="G239" s="15"/>
      <c r="H239" s="6"/>
      <c r="I239" s="7"/>
      <c r="J239" s="7"/>
      <c r="K239" s="7"/>
      <c r="L239" s="7"/>
      <c r="M239" s="51"/>
    </row>
    <row r="240" spans="1:13" ht="15.75" x14ac:dyDescent="0.25">
      <c r="A240" s="49"/>
      <c r="B240" s="47"/>
      <c r="C240" s="3" t="s">
        <v>23</v>
      </c>
      <c r="D240" s="4" t="s">
        <v>11</v>
      </c>
      <c r="E240" s="8">
        <v>3</v>
      </c>
      <c r="F240" s="9"/>
      <c r="G240" s="9"/>
      <c r="H240" s="7"/>
      <c r="I240" s="7"/>
      <c r="J240" s="7"/>
      <c r="K240" s="7"/>
      <c r="L240" s="7"/>
      <c r="M240" s="51"/>
    </row>
    <row r="241" spans="1:13" ht="15.75" x14ac:dyDescent="0.25">
      <c r="A241" s="49"/>
      <c r="B241" s="47"/>
      <c r="C241" s="3" t="s">
        <v>23</v>
      </c>
      <c r="D241" s="4" t="s">
        <v>12</v>
      </c>
      <c r="E241" s="8">
        <v>22</v>
      </c>
      <c r="F241" s="9"/>
      <c r="G241" s="9"/>
      <c r="H241" s="7"/>
      <c r="I241" s="7"/>
      <c r="J241" s="7"/>
      <c r="K241" s="7"/>
      <c r="L241" s="7"/>
      <c r="M241" s="51"/>
    </row>
    <row r="242" spans="1:13" ht="15.75" x14ac:dyDescent="0.25">
      <c r="A242" s="49"/>
      <c r="B242" s="47"/>
      <c r="C242" s="3" t="s">
        <v>23</v>
      </c>
      <c r="D242" s="4" t="s">
        <v>19</v>
      </c>
      <c r="E242" s="8">
        <v>9</v>
      </c>
      <c r="F242" s="9">
        <v>15</v>
      </c>
      <c r="G242" s="20"/>
      <c r="H242" s="6"/>
      <c r="I242" s="7"/>
      <c r="J242" s="7"/>
      <c r="K242" s="7"/>
      <c r="L242" s="7"/>
      <c r="M242" s="51"/>
    </row>
    <row r="243" spans="1:13" ht="15.75" x14ac:dyDescent="0.25">
      <c r="A243" s="49"/>
      <c r="B243" s="47"/>
      <c r="C243" s="3" t="s">
        <v>23</v>
      </c>
      <c r="D243" s="4" t="s">
        <v>13</v>
      </c>
      <c r="E243" s="8">
        <v>1</v>
      </c>
      <c r="F243" s="9">
        <v>2</v>
      </c>
      <c r="G243" s="20"/>
      <c r="H243" s="6"/>
      <c r="I243" s="7"/>
      <c r="J243" s="7"/>
      <c r="K243" s="7"/>
      <c r="L243" s="7"/>
      <c r="M243" s="51"/>
    </row>
    <row r="244" spans="1:13" ht="15.75" x14ac:dyDescent="0.25">
      <c r="A244" s="49"/>
      <c r="B244" s="47"/>
      <c r="C244" s="3" t="s">
        <v>23</v>
      </c>
      <c r="D244" s="4" t="s">
        <v>14</v>
      </c>
      <c r="E244" s="8">
        <v>150</v>
      </c>
      <c r="F244" s="9">
        <v>250</v>
      </c>
      <c r="G244" s="20"/>
      <c r="H244" s="6"/>
      <c r="I244" s="7"/>
      <c r="J244" s="7"/>
      <c r="K244" s="7"/>
      <c r="L244" s="7"/>
      <c r="M244" s="51"/>
    </row>
    <row r="245" spans="1:13" ht="15.75" x14ac:dyDescent="0.25">
      <c r="A245" s="49"/>
      <c r="B245" s="47"/>
      <c r="C245" s="3" t="s">
        <v>23</v>
      </c>
      <c r="D245" s="4" t="s">
        <v>15</v>
      </c>
      <c r="E245" s="8">
        <v>80</v>
      </c>
      <c r="F245" s="15">
        <v>145</v>
      </c>
      <c r="G245" s="20"/>
      <c r="H245" s="6"/>
      <c r="I245" s="7"/>
      <c r="J245" s="7"/>
      <c r="K245" s="7"/>
      <c r="L245" s="7"/>
      <c r="M245" s="51"/>
    </row>
    <row r="246" spans="1:13" ht="15.75" x14ac:dyDescent="0.25">
      <c r="A246" s="49"/>
      <c r="B246" s="47"/>
      <c r="C246" s="3" t="s">
        <v>23</v>
      </c>
      <c r="D246" s="4" t="s">
        <v>16</v>
      </c>
      <c r="E246" s="8">
        <v>1</v>
      </c>
      <c r="F246" s="9"/>
      <c r="G246" s="9"/>
      <c r="H246" s="7"/>
      <c r="I246" s="7"/>
      <c r="J246" s="7"/>
      <c r="K246" s="7"/>
      <c r="L246" s="7"/>
      <c r="M246" s="51"/>
    </row>
    <row r="247" spans="1:13" ht="15.75" x14ac:dyDescent="0.25">
      <c r="A247" s="49"/>
      <c r="B247" s="48"/>
      <c r="C247" s="10"/>
      <c r="D247" s="11" t="s">
        <v>17</v>
      </c>
      <c r="E247" s="12">
        <v>340</v>
      </c>
      <c r="F247" s="12">
        <v>540</v>
      </c>
      <c r="G247" s="12"/>
      <c r="H247" s="13"/>
      <c r="I247" s="13"/>
      <c r="J247" s="14"/>
      <c r="K247" s="14"/>
      <c r="L247" s="14"/>
      <c r="M247" s="51"/>
    </row>
    <row r="248" spans="1:13" ht="15.75" x14ac:dyDescent="0.25">
      <c r="A248" s="49"/>
      <c r="B248" s="53" t="s">
        <v>58</v>
      </c>
      <c r="C248" s="3" t="s">
        <v>26</v>
      </c>
      <c r="D248" s="4" t="s">
        <v>12</v>
      </c>
      <c r="E248" s="8">
        <v>1</v>
      </c>
      <c r="F248" s="9"/>
      <c r="G248" s="9"/>
      <c r="H248" s="7"/>
      <c r="I248" s="7"/>
      <c r="J248" s="7"/>
      <c r="K248" s="7"/>
      <c r="L248" s="7"/>
      <c r="M248" s="51"/>
    </row>
    <row r="249" spans="1:13" ht="15.75" x14ac:dyDescent="0.25">
      <c r="A249" s="49"/>
      <c r="B249" s="47"/>
      <c r="C249" s="3" t="s">
        <v>26</v>
      </c>
      <c r="D249" s="4" t="s">
        <v>19</v>
      </c>
      <c r="E249" s="8">
        <v>15</v>
      </c>
      <c r="F249" s="9">
        <v>23</v>
      </c>
      <c r="G249" s="20"/>
      <c r="H249" s="6"/>
      <c r="I249" s="7"/>
      <c r="J249" s="7"/>
      <c r="K249" s="7"/>
      <c r="L249" s="7"/>
      <c r="M249" s="51"/>
    </row>
    <row r="250" spans="1:13" ht="15.75" x14ac:dyDescent="0.25">
      <c r="A250" s="49"/>
      <c r="B250" s="47"/>
      <c r="C250" s="3" t="s">
        <v>26</v>
      </c>
      <c r="D250" s="4" t="s">
        <v>13</v>
      </c>
      <c r="E250" s="8">
        <v>1</v>
      </c>
      <c r="F250" s="9">
        <v>2</v>
      </c>
      <c r="G250" s="20"/>
      <c r="H250" s="6"/>
      <c r="I250" s="7"/>
      <c r="J250" s="7"/>
      <c r="K250" s="7"/>
      <c r="L250" s="7"/>
      <c r="M250" s="51"/>
    </row>
    <row r="251" spans="1:13" ht="15.75" x14ac:dyDescent="0.25">
      <c r="A251" s="49"/>
      <c r="B251" s="47"/>
      <c r="C251" s="3" t="s">
        <v>26</v>
      </c>
      <c r="D251" s="4" t="s">
        <v>14</v>
      </c>
      <c r="E251" s="8">
        <v>14</v>
      </c>
      <c r="F251" s="9">
        <v>22</v>
      </c>
      <c r="G251" s="20"/>
      <c r="H251" s="6"/>
      <c r="I251" s="7"/>
      <c r="J251" s="7"/>
      <c r="K251" s="7"/>
      <c r="L251" s="7"/>
      <c r="M251" s="51"/>
    </row>
    <row r="252" spans="1:13" ht="15.75" x14ac:dyDescent="0.25">
      <c r="A252" s="49"/>
      <c r="B252" s="47"/>
      <c r="C252" s="3" t="s">
        <v>26</v>
      </c>
      <c r="D252" s="4" t="s">
        <v>15</v>
      </c>
      <c r="E252" s="8">
        <v>9</v>
      </c>
      <c r="F252" s="15">
        <v>15</v>
      </c>
      <c r="G252" s="20"/>
      <c r="H252" s="6"/>
      <c r="I252" s="7"/>
      <c r="J252" s="7"/>
      <c r="K252" s="7"/>
      <c r="L252" s="7"/>
      <c r="M252" s="51"/>
    </row>
    <row r="253" spans="1:13" ht="15.75" x14ac:dyDescent="0.25">
      <c r="A253" s="49"/>
      <c r="B253" s="47"/>
      <c r="C253" s="3" t="s">
        <v>26</v>
      </c>
      <c r="D253" s="4" t="s">
        <v>16</v>
      </c>
      <c r="E253" s="8">
        <v>1</v>
      </c>
      <c r="F253" s="9"/>
      <c r="G253" s="9"/>
      <c r="H253" s="7"/>
      <c r="I253" s="7"/>
      <c r="J253" s="7"/>
      <c r="K253" s="7"/>
      <c r="L253" s="7"/>
      <c r="M253" s="51"/>
    </row>
    <row r="254" spans="1:13" ht="15.75" x14ac:dyDescent="0.25">
      <c r="A254" s="49"/>
      <c r="B254" s="48"/>
      <c r="C254" s="10"/>
      <c r="D254" s="11" t="s">
        <v>17</v>
      </c>
      <c r="E254" s="12">
        <v>41</v>
      </c>
      <c r="F254" s="12">
        <v>62</v>
      </c>
      <c r="G254" s="12"/>
      <c r="H254" s="13"/>
      <c r="I254" s="13"/>
      <c r="J254" s="14"/>
      <c r="K254" s="14"/>
      <c r="L254" s="14"/>
      <c r="M254" s="51"/>
    </row>
    <row r="255" spans="1:13" ht="15.75" x14ac:dyDescent="0.25">
      <c r="A255" s="49"/>
      <c r="B255" s="53" t="s">
        <v>59</v>
      </c>
      <c r="C255" s="3" t="s">
        <v>26</v>
      </c>
      <c r="D255" s="4" t="s">
        <v>12</v>
      </c>
      <c r="E255" s="8">
        <v>1</v>
      </c>
      <c r="F255" s="9"/>
      <c r="G255" s="9"/>
      <c r="H255" s="7"/>
      <c r="I255" s="7"/>
      <c r="J255" s="7"/>
      <c r="K255" s="7"/>
      <c r="L255" s="7"/>
      <c r="M255" s="51"/>
    </row>
    <row r="256" spans="1:13" ht="15.75" x14ac:dyDescent="0.25">
      <c r="A256" s="49"/>
      <c r="B256" s="47"/>
      <c r="C256" s="3" t="s">
        <v>26</v>
      </c>
      <c r="D256" s="4" t="s">
        <v>19</v>
      </c>
      <c r="E256" s="8">
        <v>10</v>
      </c>
      <c r="F256" s="9">
        <v>15</v>
      </c>
      <c r="G256" s="20"/>
      <c r="H256" s="6"/>
      <c r="I256" s="7"/>
      <c r="J256" s="7"/>
      <c r="K256" s="7"/>
      <c r="L256" s="7"/>
      <c r="M256" s="51"/>
    </row>
    <row r="257" spans="1:13" ht="15.75" x14ac:dyDescent="0.25">
      <c r="A257" s="49"/>
      <c r="B257" s="47"/>
      <c r="C257" s="3" t="s">
        <v>26</v>
      </c>
      <c r="D257" s="4" t="s">
        <v>13</v>
      </c>
      <c r="E257" s="8">
        <v>1</v>
      </c>
      <c r="F257" s="9">
        <v>2</v>
      </c>
      <c r="G257" s="20"/>
      <c r="H257" s="6"/>
      <c r="I257" s="7"/>
      <c r="J257" s="7"/>
      <c r="K257" s="7"/>
      <c r="L257" s="7"/>
      <c r="M257" s="51"/>
    </row>
    <row r="258" spans="1:13" ht="15.75" x14ac:dyDescent="0.25">
      <c r="A258" s="49"/>
      <c r="B258" s="47"/>
      <c r="C258" s="3" t="s">
        <v>26</v>
      </c>
      <c r="D258" s="4" t="s">
        <v>14</v>
      </c>
      <c r="E258" s="8">
        <v>10</v>
      </c>
      <c r="F258" s="9">
        <v>15</v>
      </c>
      <c r="G258" s="20"/>
      <c r="H258" s="6"/>
      <c r="I258" s="7"/>
      <c r="J258" s="7"/>
      <c r="K258" s="7"/>
      <c r="L258" s="7"/>
      <c r="M258" s="51"/>
    </row>
    <row r="259" spans="1:13" ht="15.75" x14ac:dyDescent="0.25">
      <c r="A259" s="49"/>
      <c r="B259" s="47"/>
      <c r="C259" s="3" t="s">
        <v>26</v>
      </c>
      <c r="D259" s="4" t="s">
        <v>15</v>
      </c>
      <c r="E259" s="8">
        <v>10</v>
      </c>
      <c r="F259" s="15">
        <v>17</v>
      </c>
      <c r="G259" s="20"/>
      <c r="H259" s="6"/>
      <c r="I259" s="7"/>
      <c r="J259" s="7"/>
      <c r="K259" s="7"/>
      <c r="L259" s="7"/>
      <c r="M259" s="51"/>
    </row>
    <row r="260" spans="1:13" ht="15.75" x14ac:dyDescent="0.25">
      <c r="A260" s="49"/>
      <c r="B260" s="47"/>
      <c r="C260" s="3" t="s">
        <v>26</v>
      </c>
      <c r="D260" s="4" t="s">
        <v>16</v>
      </c>
      <c r="E260" s="8">
        <v>1</v>
      </c>
      <c r="F260" s="9"/>
      <c r="G260" s="9"/>
      <c r="H260" s="7"/>
      <c r="I260" s="7"/>
      <c r="J260" s="7"/>
      <c r="K260" s="7"/>
      <c r="L260" s="7"/>
      <c r="M260" s="51"/>
    </row>
    <row r="261" spans="1:13" ht="15.75" x14ac:dyDescent="0.25">
      <c r="A261" s="49"/>
      <c r="B261" s="48"/>
      <c r="C261" s="10"/>
      <c r="D261" s="11" t="s">
        <v>17</v>
      </c>
      <c r="E261" s="12">
        <v>33</v>
      </c>
      <c r="F261" s="12">
        <v>49</v>
      </c>
      <c r="G261" s="12"/>
      <c r="H261" s="13"/>
      <c r="I261" s="13"/>
      <c r="J261" s="14"/>
      <c r="K261" s="14"/>
      <c r="L261" s="14"/>
      <c r="M261" s="51"/>
    </row>
    <row r="262" spans="1:13" ht="15.75" x14ac:dyDescent="0.25">
      <c r="A262" s="49"/>
      <c r="B262" s="47" t="s">
        <v>41</v>
      </c>
      <c r="C262" s="3" t="s">
        <v>22</v>
      </c>
      <c r="D262" s="4" t="s">
        <v>19</v>
      </c>
      <c r="E262" s="5">
        <v>57</v>
      </c>
      <c r="F262" s="9">
        <v>95</v>
      </c>
      <c r="G262" s="9"/>
      <c r="H262" s="6"/>
      <c r="I262" s="7"/>
      <c r="J262" s="7"/>
      <c r="K262" s="7"/>
      <c r="L262" s="7"/>
      <c r="M262" s="51"/>
    </row>
    <row r="263" spans="1:13" ht="15.75" x14ac:dyDescent="0.25">
      <c r="A263" s="49"/>
      <c r="B263" s="47"/>
      <c r="C263" s="3" t="s">
        <v>22</v>
      </c>
      <c r="D263" s="4" t="s">
        <v>13</v>
      </c>
      <c r="E263" s="8">
        <v>4</v>
      </c>
      <c r="F263" s="9">
        <v>7</v>
      </c>
      <c r="G263" s="9"/>
      <c r="H263" s="6"/>
      <c r="I263" s="7"/>
      <c r="J263" s="7"/>
      <c r="K263" s="7"/>
      <c r="L263" s="7"/>
      <c r="M263" s="51"/>
    </row>
    <row r="264" spans="1:13" ht="15.75" x14ac:dyDescent="0.25">
      <c r="A264" s="49"/>
      <c r="B264" s="47"/>
      <c r="C264" s="3" t="s">
        <v>22</v>
      </c>
      <c r="D264" s="4" t="s">
        <v>14</v>
      </c>
      <c r="E264" s="8">
        <v>97</v>
      </c>
      <c r="F264" s="9">
        <v>162</v>
      </c>
      <c r="G264" s="9"/>
      <c r="H264" s="6"/>
      <c r="I264" s="7"/>
      <c r="J264" s="7"/>
      <c r="K264" s="7"/>
      <c r="L264" s="7"/>
      <c r="M264" s="51"/>
    </row>
    <row r="265" spans="1:13" ht="15.75" x14ac:dyDescent="0.25">
      <c r="A265" s="49"/>
      <c r="B265" s="47"/>
      <c r="C265" s="3" t="s">
        <v>22</v>
      </c>
      <c r="D265" s="4" t="s">
        <v>15</v>
      </c>
      <c r="E265" s="8">
        <v>50</v>
      </c>
      <c r="F265" s="15">
        <v>91</v>
      </c>
      <c r="G265" s="15"/>
      <c r="H265" s="6"/>
      <c r="I265" s="7"/>
      <c r="J265" s="7"/>
      <c r="K265" s="7"/>
      <c r="L265" s="7"/>
      <c r="M265" s="51"/>
    </row>
    <row r="266" spans="1:13" ht="15.75" x14ac:dyDescent="0.25">
      <c r="A266" s="49"/>
      <c r="B266" s="47"/>
      <c r="C266" s="3" t="s">
        <v>23</v>
      </c>
      <c r="D266" s="4" t="s">
        <v>11</v>
      </c>
      <c r="E266" s="8">
        <v>2</v>
      </c>
      <c r="F266" s="9"/>
      <c r="G266" s="9"/>
      <c r="H266" s="7"/>
      <c r="I266" s="7"/>
      <c r="J266" s="7"/>
      <c r="K266" s="7"/>
      <c r="L266" s="7"/>
      <c r="M266" s="51"/>
    </row>
    <row r="267" spans="1:13" ht="15.75" x14ac:dyDescent="0.25">
      <c r="A267" s="49"/>
      <c r="B267" s="47"/>
      <c r="C267" s="3" t="s">
        <v>23</v>
      </c>
      <c r="D267" s="4" t="s">
        <v>12</v>
      </c>
      <c r="E267" s="8">
        <v>17</v>
      </c>
      <c r="F267" s="9"/>
      <c r="G267" s="9"/>
      <c r="H267" s="7"/>
      <c r="I267" s="7"/>
      <c r="J267" s="7"/>
      <c r="K267" s="7"/>
      <c r="L267" s="7"/>
      <c r="M267" s="51"/>
    </row>
    <row r="268" spans="1:13" ht="15.75" x14ac:dyDescent="0.25">
      <c r="A268" s="49"/>
      <c r="B268" s="47"/>
      <c r="C268" s="3" t="s">
        <v>23</v>
      </c>
      <c r="D268" s="4" t="s">
        <v>19</v>
      </c>
      <c r="E268" s="8">
        <v>8</v>
      </c>
      <c r="F268" s="9">
        <v>13</v>
      </c>
      <c r="G268" s="20"/>
      <c r="H268" s="6"/>
      <c r="I268" s="7"/>
      <c r="J268" s="7"/>
      <c r="K268" s="7"/>
      <c r="L268" s="7"/>
      <c r="M268" s="51"/>
    </row>
    <row r="269" spans="1:13" ht="15.75" x14ac:dyDescent="0.25">
      <c r="A269" s="49"/>
      <c r="B269" s="47"/>
      <c r="C269" s="3" t="s">
        <v>23</v>
      </c>
      <c r="D269" s="4" t="s">
        <v>14</v>
      </c>
      <c r="E269" s="8">
        <v>117</v>
      </c>
      <c r="F269" s="9">
        <v>195</v>
      </c>
      <c r="G269" s="20"/>
      <c r="H269" s="6"/>
      <c r="I269" s="7"/>
      <c r="J269" s="7"/>
      <c r="K269" s="7"/>
      <c r="L269" s="7"/>
      <c r="M269" s="51"/>
    </row>
    <row r="270" spans="1:13" ht="15.75" x14ac:dyDescent="0.25">
      <c r="A270" s="49"/>
      <c r="B270" s="47"/>
      <c r="C270" s="3" t="s">
        <v>23</v>
      </c>
      <c r="D270" s="4" t="s">
        <v>15</v>
      </c>
      <c r="E270" s="8">
        <v>60</v>
      </c>
      <c r="F270" s="15">
        <v>109</v>
      </c>
      <c r="G270" s="20"/>
      <c r="H270" s="6"/>
      <c r="I270" s="7"/>
      <c r="J270" s="7"/>
      <c r="K270" s="7"/>
      <c r="L270" s="7"/>
      <c r="M270" s="51"/>
    </row>
    <row r="271" spans="1:13" ht="15.75" x14ac:dyDescent="0.25">
      <c r="A271" s="49"/>
      <c r="B271" s="47"/>
      <c r="C271" s="3" t="s">
        <v>23</v>
      </c>
      <c r="D271" s="4" t="s">
        <v>16</v>
      </c>
      <c r="E271" s="8">
        <v>2</v>
      </c>
      <c r="F271" s="9"/>
      <c r="G271" s="9"/>
      <c r="H271" s="7"/>
      <c r="I271" s="7"/>
      <c r="J271" s="7"/>
      <c r="K271" s="7"/>
      <c r="L271" s="7"/>
      <c r="M271" s="51"/>
    </row>
    <row r="272" spans="1:13" ht="15.75" x14ac:dyDescent="0.25">
      <c r="A272" s="49"/>
      <c r="B272" s="47"/>
      <c r="C272" s="3" t="s">
        <v>20</v>
      </c>
      <c r="D272" s="4" t="s">
        <v>11</v>
      </c>
      <c r="E272" s="8">
        <v>2</v>
      </c>
      <c r="F272" s="9"/>
      <c r="G272" s="9"/>
      <c r="H272" s="7"/>
      <c r="I272" s="7"/>
      <c r="J272" s="7"/>
      <c r="K272" s="7"/>
      <c r="L272" s="7"/>
      <c r="M272" s="51"/>
    </row>
    <row r="273" spans="1:13" ht="15.75" x14ac:dyDescent="0.25">
      <c r="A273" s="49"/>
      <c r="B273" s="47"/>
      <c r="C273" s="3" t="s">
        <v>20</v>
      </c>
      <c r="D273" s="4" t="s">
        <v>12</v>
      </c>
      <c r="E273" s="8">
        <v>4</v>
      </c>
      <c r="F273" s="9"/>
      <c r="G273" s="9"/>
      <c r="H273" s="7"/>
      <c r="I273" s="7"/>
      <c r="J273" s="7"/>
      <c r="K273" s="7"/>
      <c r="L273" s="7"/>
      <c r="M273" s="51"/>
    </row>
    <row r="274" spans="1:13" ht="15.75" x14ac:dyDescent="0.25">
      <c r="A274" s="49"/>
      <c r="B274" s="47"/>
      <c r="C274" s="3" t="s">
        <v>20</v>
      </c>
      <c r="D274" s="4" t="s">
        <v>13</v>
      </c>
      <c r="E274" s="8">
        <v>1</v>
      </c>
      <c r="F274" s="9">
        <v>2</v>
      </c>
      <c r="G274" s="9"/>
      <c r="H274" s="6"/>
      <c r="I274" s="7"/>
      <c r="J274" s="7"/>
      <c r="K274" s="7"/>
      <c r="L274" s="7"/>
      <c r="M274" s="51"/>
    </row>
    <row r="275" spans="1:13" ht="15.75" x14ac:dyDescent="0.25">
      <c r="A275" s="49"/>
      <c r="B275" s="47"/>
      <c r="C275" s="3" t="s">
        <v>20</v>
      </c>
      <c r="D275" s="4" t="s">
        <v>14</v>
      </c>
      <c r="E275" s="8">
        <v>32</v>
      </c>
      <c r="F275" s="9">
        <v>53</v>
      </c>
      <c r="G275" s="9"/>
      <c r="H275" s="6"/>
      <c r="I275" s="7"/>
      <c r="J275" s="7"/>
      <c r="K275" s="7"/>
      <c r="L275" s="7"/>
      <c r="M275" s="51"/>
    </row>
    <row r="276" spans="1:13" ht="15.75" x14ac:dyDescent="0.25">
      <c r="A276" s="49"/>
      <c r="B276" s="47"/>
      <c r="C276" s="3" t="s">
        <v>20</v>
      </c>
      <c r="D276" s="4" t="s">
        <v>15</v>
      </c>
      <c r="E276" s="8">
        <v>15</v>
      </c>
      <c r="F276" s="15">
        <v>27</v>
      </c>
      <c r="G276" s="15"/>
      <c r="H276" s="6"/>
      <c r="I276" s="7"/>
      <c r="J276" s="7"/>
      <c r="K276" s="7"/>
      <c r="L276" s="7"/>
      <c r="M276" s="51"/>
    </row>
    <row r="277" spans="1:13" ht="15.75" x14ac:dyDescent="0.25">
      <c r="A277" s="49"/>
      <c r="B277" s="47"/>
      <c r="C277" s="3" t="s">
        <v>33</v>
      </c>
      <c r="D277" s="4" t="s">
        <v>14</v>
      </c>
      <c r="E277" s="8">
        <v>23</v>
      </c>
      <c r="F277" s="9">
        <v>38</v>
      </c>
      <c r="G277" s="9"/>
      <c r="H277" s="6"/>
      <c r="I277" s="7"/>
      <c r="J277" s="7"/>
      <c r="K277" s="7"/>
      <c r="L277" s="7"/>
      <c r="M277" s="51"/>
    </row>
    <row r="278" spans="1:13" ht="15.75" x14ac:dyDescent="0.25">
      <c r="A278" s="49"/>
      <c r="B278" s="47"/>
      <c r="C278" s="3" t="s">
        <v>33</v>
      </c>
      <c r="D278" s="4" t="s">
        <v>15</v>
      </c>
      <c r="E278" s="8">
        <v>10</v>
      </c>
      <c r="F278" s="15">
        <v>18</v>
      </c>
      <c r="G278" s="15"/>
      <c r="H278" s="6"/>
      <c r="I278" s="7"/>
      <c r="J278" s="7"/>
      <c r="K278" s="7"/>
      <c r="L278" s="7"/>
      <c r="M278" s="51"/>
    </row>
    <row r="279" spans="1:13" ht="15.75" x14ac:dyDescent="0.25">
      <c r="A279" s="49"/>
      <c r="B279" s="47"/>
      <c r="C279" s="3" t="s">
        <v>24</v>
      </c>
      <c r="D279" s="4" t="s">
        <v>14</v>
      </c>
      <c r="E279" s="8">
        <v>8</v>
      </c>
      <c r="F279" s="9">
        <v>13</v>
      </c>
      <c r="G279" s="9"/>
      <c r="H279" s="6"/>
      <c r="I279" s="7"/>
      <c r="J279" s="7"/>
      <c r="K279" s="7"/>
      <c r="L279" s="7"/>
      <c r="M279" s="51"/>
    </row>
    <row r="280" spans="1:13" ht="15.75" x14ac:dyDescent="0.25">
      <c r="A280" s="49"/>
      <c r="B280" s="47"/>
      <c r="C280" s="3" t="s">
        <v>24</v>
      </c>
      <c r="D280" s="4" t="s">
        <v>15</v>
      </c>
      <c r="E280" s="8">
        <v>4</v>
      </c>
      <c r="F280" s="15">
        <v>7</v>
      </c>
      <c r="G280" s="15"/>
      <c r="H280" s="6"/>
      <c r="I280" s="7"/>
      <c r="J280" s="7"/>
      <c r="K280" s="7"/>
      <c r="L280" s="7"/>
      <c r="M280" s="51"/>
    </row>
    <row r="281" spans="1:13" ht="15.75" x14ac:dyDescent="0.25">
      <c r="A281" s="49"/>
      <c r="B281" s="48"/>
      <c r="C281" s="10"/>
      <c r="D281" s="11" t="s">
        <v>17</v>
      </c>
      <c r="E281" s="12">
        <v>513</v>
      </c>
      <c r="F281" s="12">
        <v>830</v>
      </c>
      <c r="G281" s="12"/>
      <c r="H281" s="13"/>
      <c r="I281" s="13"/>
      <c r="J281" s="14"/>
      <c r="K281" s="14"/>
      <c r="L281" s="14"/>
      <c r="M281" s="52"/>
    </row>
    <row r="282" spans="1:13" ht="15.75" x14ac:dyDescent="0.25">
      <c r="A282" s="49"/>
      <c r="B282" s="25"/>
      <c r="C282" s="33"/>
      <c r="D282" s="28" t="s">
        <v>68</v>
      </c>
      <c r="E282" s="34">
        <f>E281+E261+E254+E247+E233+E223+E214+E203+E175+E169+E166+E161+E156</f>
        <v>2498</v>
      </c>
      <c r="F282" s="34">
        <f>F281+F261+F254+F247+F233+F223+F214+F203+F175+F169+F166+F161+F156</f>
        <v>4029</v>
      </c>
      <c r="G282" s="35"/>
      <c r="H282" s="35"/>
      <c r="I282" s="35"/>
      <c r="J282" s="35"/>
      <c r="K282" s="35"/>
      <c r="L282" s="36"/>
      <c r="M282" s="40">
        <f>L282*5%</f>
        <v>0</v>
      </c>
    </row>
    <row r="283" spans="1:13" ht="15.75" x14ac:dyDescent="0.25">
      <c r="E283" s="37"/>
      <c r="F283" s="37"/>
      <c r="G283" s="37"/>
      <c r="L283" s="38"/>
    </row>
    <row r="285" spans="1:13" x14ac:dyDescent="0.25">
      <c r="E285" s="38"/>
    </row>
  </sheetData>
  <autoFilter ref="B2:L284"/>
  <mergeCells count="37">
    <mergeCell ref="D1:F1"/>
    <mergeCell ref="A3:A138"/>
    <mergeCell ref="B3:B17"/>
    <mergeCell ref="M3:M137"/>
    <mergeCell ref="B18:B24"/>
    <mergeCell ref="B25:B31"/>
    <mergeCell ref="B32:B52"/>
    <mergeCell ref="B53:B62"/>
    <mergeCell ref="B63:B70"/>
    <mergeCell ref="B71:B73"/>
    <mergeCell ref="M139:M149"/>
    <mergeCell ref="B74:B79"/>
    <mergeCell ref="B80:B82"/>
    <mergeCell ref="B83:B98"/>
    <mergeCell ref="B99:B113"/>
    <mergeCell ref="B114:B118"/>
    <mergeCell ref="B119:B123"/>
    <mergeCell ref="B124:B127"/>
    <mergeCell ref="B128:B132"/>
    <mergeCell ref="B133:B137"/>
    <mergeCell ref="M151:M281"/>
    <mergeCell ref="B157:B161"/>
    <mergeCell ref="B162:B166"/>
    <mergeCell ref="B167:B169"/>
    <mergeCell ref="B170:B175"/>
    <mergeCell ref="B176:B203"/>
    <mergeCell ref="B204:B214"/>
    <mergeCell ref="B215:B223"/>
    <mergeCell ref="B224:B233"/>
    <mergeCell ref="B234:B247"/>
    <mergeCell ref="B248:B254"/>
    <mergeCell ref="B255:B261"/>
    <mergeCell ref="B262:B281"/>
    <mergeCell ref="A139:A150"/>
    <mergeCell ref="B139:B149"/>
    <mergeCell ref="A151:A282"/>
    <mergeCell ref="B151:B156"/>
  </mergeCells>
  <pageMargins left="0.7" right="0.7" top="0.75" bottom="0.75" header="0.3" footer="0.3"/>
  <pageSetup paperSize="9" scale="6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Прил.1</vt:lpstr>
      <vt:lpstr>Прил.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2020-01-14T06:41:25Z</cp:lastPrinted>
  <dcterms:created xsi:type="dcterms:W3CDTF">2019-10-11T07:43:52Z</dcterms:created>
  <dcterms:modified xsi:type="dcterms:W3CDTF">2020-01-14T06:43:02Z</dcterms:modified>
</cp:coreProperties>
</file>