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17DF7442-DF78-4D21-9D28-16AEAA845C0D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.1" sheetId="1" r:id="rId1"/>
    <sheet name="1" sheetId="3" r:id="rId2"/>
    <sheet name="2" sheetId="4" r:id="rId3"/>
    <sheet name="3" sheetId="5" r:id="rId4"/>
  </sheets>
  <definedNames>
    <definedName name="_xlnm._FilterDatabase" localSheetId="1" hidden="1">'1'!$B$2:$L$33</definedName>
    <definedName name="_xlnm._FilterDatabase" localSheetId="2" hidden="1">'2'!$B$2:$L$30</definedName>
    <definedName name="_xlnm._FilterDatabase" localSheetId="3" hidden="1">'3'!$B$2:$L$11</definedName>
    <definedName name="_xlnm._FilterDatabase" localSheetId="0" hidden="1">Прил.1!$B$2:$L$70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5" l="1"/>
  <c r="L9" i="5" s="1"/>
  <c r="K8" i="5"/>
  <c r="L8" i="5" s="1"/>
  <c r="K7" i="5"/>
  <c r="L7" i="5" s="1"/>
  <c r="K6" i="5"/>
  <c r="L6" i="5" s="1"/>
  <c r="K5" i="5"/>
  <c r="L5" i="5" s="1"/>
  <c r="J4" i="5"/>
  <c r="L4" i="5" s="1"/>
  <c r="J3" i="5"/>
  <c r="L3" i="5" s="1"/>
  <c r="K28" i="4"/>
  <c r="L28" i="4" s="1"/>
  <c r="K27" i="4"/>
  <c r="L27" i="4" s="1"/>
  <c r="K26" i="4"/>
  <c r="L26" i="4" s="1"/>
  <c r="K25" i="4"/>
  <c r="L25" i="4" s="1"/>
  <c r="K24" i="4"/>
  <c r="L24" i="4" s="1"/>
  <c r="J23" i="4"/>
  <c r="L23" i="4" s="1"/>
  <c r="J22" i="4"/>
  <c r="L22" i="4" s="1"/>
  <c r="K20" i="4"/>
  <c r="L20" i="4" s="1"/>
  <c r="K19" i="4"/>
  <c r="L19" i="4" s="1"/>
  <c r="K18" i="4"/>
  <c r="L18" i="4" s="1"/>
  <c r="J17" i="4"/>
  <c r="L17" i="4" s="1"/>
  <c r="K15" i="4"/>
  <c r="L15" i="4" s="1"/>
  <c r="K14" i="4"/>
  <c r="L14" i="4" s="1"/>
  <c r="K13" i="4"/>
  <c r="L13" i="4" s="1"/>
  <c r="K12" i="4"/>
  <c r="L12" i="4" s="1"/>
  <c r="K11" i="4"/>
  <c r="L11" i="4" s="1"/>
  <c r="J10" i="4"/>
  <c r="L10" i="4" s="1"/>
  <c r="K8" i="4"/>
  <c r="L8" i="4" s="1"/>
  <c r="K7" i="4"/>
  <c r="L7" i="4" s="1"/>
  <c r="K6" i="4"/>
  <c r="L6" i="4" s="1"/>
  <c r="K5" i="4"/>
  <c r="L5" i="4" s="1"/>
  <c r="K4" i="4"/>
  <c r="L4" i="4" s="1"/>
  <c r="J3" i="4"/>
  <c r="L3" i="4" s="1"/>
  <c r="K31" i="3"/>
  <c r="L31" i="3" s="1"/>
  <c r="K30" i="3"/>
  <c r="L30" i="3" s="1"/>
  <c r="K29" i="3"/>
  <c r="L29" i="3" s="1"/>
  <c r="K28" i="3"/>
  <c r="L28" i="3" s="1"/>
  <c r="K27" i="3"/>
  <c r="L27" i="3" s="1"/>
  <c r="J26" i="3"/>
  <c r="L26" i="3" s="1"/>
  <c r="J25" i="3"/>
  <c r="L25" i="3" s="1"/>
  <c r="K23" i="3"/>
  <c r="L23" i="3" s="1"/>
  <c r="K22" i="3"/>
  <c r="L22" i="3" s="1"/>
  <c r="K21" i="3"/>
  <c r="L21" i="3" s="1"/>
  <c r="K20" i="3"/>
  <c r="L20" i="3" s="1"/>
  <c r="J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J3" i="3"/>
  <c r="L3" i="3" s="1"/>
  <c r="L10" i="5" l="1"/>
  <c r="L11" i="5" s="1"/>
  <c r="L16" i="4"/>
  <c r="L24" i="3"/>
  <c r="L29" i="4"/>
  <c r="L9" i="4"/>
  <c r="L21" i="4"/>
  <c r="L12" i="3"/>
  <c r="L32" i="3"/>
  <c r="M70" i="1"/>
  <c r="M61" i="1"/>
  <c r="M33" i="1"/>
  <c r="K68" i="1"/>
  <c r="K67" i="1"/>
  <c r="K66" i="1"/>
  <c r="K65" i="1"/>
  <c r="K64" i="1"/>
  <c r="K59" i="1"/>
  <c r="K58" i="1"/>
  <c r="K57" i="1"/>
  <c r="K56" i="1"/>
  <c r="K55" i="1"/>
  <c r="K51" i="1"/>
  <c r="K50" i="1"/>
  <c r="K49" i="1"/>
  <c r="K46" i="1"/>
  <c r="K45" i="1"/>
  <c r="K44" i="1"/>
  <c r="K43" i="1"/>
  <c r="K42" i="1"/>
  <c r="K39" i="1"/>
  <c r="K38" i="1"/>
  <c r="K37" i="1"/>
  <c r="K36" i="1"/>
  <c r="K35" i="1"/>
  <c r="K31" i="1"/>
  <c r="K30" i="1"/>
  <c r="K29" i="1"/>
  <c r="K28" i="1"/>
  <c r="K27" i="1"/>
  <c r="K23" i="1"/>
  <c r="K22" i="1"/>
  <c r="K21" i="1"/>
  <c r="K20" i="1"/>
  <c r="K18" i="1"/>
  <c r="K17" i="1"/>
  <c r="K16" i="1"/>
  <c r="K15" i="1"/>
  <c r="K14" i="1"/>
  <c r="K13" i="1"/>
  <c r="K11" i="1"/>
  <c r="K10" i="1"/>
  <c r="K9" i="1"/>
  <c r="K8" i="1"/>
  <c r="K7" i="1"/>
  <c r="K6" i="1"/>
  <c r="K5" i="1"/>
  <c r="K4" i="1"/>
  <c r="L68" i="1" l="1"/>
  <c r="L67" i="1"/>
  <c r="L66" i="1"/>
  <c r="L65" i="1"/>
  <c r="L64" i="1"/>
  <c r="J63" i="1"/>
  <c r="L63" i="1" s="1"/>
  <c r="J62" i="1"/>
  <c r="L62" i="1" s="1"/>
  <c r="L59" i="1"/>
  <c r="L58" i="1"/>
  <c r="L57" i="1"/>
  <c r="L56" i="1"/>
  <c r="L55" i="1"/>
  <c r="J54" i="1"/>
  <c r="L54" i="1" s="1"/>
  <c r="J53" i="1"/>
  <c r="L53" i="1" s="1"/>
  <c r="L51" i="1"/>
  <c r="L50" i="1"/>
  <c r="L49" i="1"/>
  <c r="J48" i="1"/>
  <c r="L48" i="1" s="1"/>
  <c r="L46" i="1"/>
  <c r="L45" i="1"/>
  <c r="L44" i="1"/>
  <c r="L43" i="1"/>
  <c r="L42" i="1"/>
  <c r="J41" i="1"/>
  <c r="L41" i="1" s="1"/>
  <c r="L39" i="1"/>
  <c r="L38" i="1"/>
  <c r="L37" i="1"/>
  <c r="L36" i="1"/>
  <c r="L35" i="1"/>
  <c r="J34" i="1"/>
  <c r="L34" i="1" s="1"/>
  <c r="L31" i="1"/>
  <c r="L30" i="1"/>
  <c r="L29" i="1"/>
  <c r="L28" i="1"/>
  <c r="L27" i="1"/>
  <c r="J26" i="1"/>
  <c r="L26" i="1" s="1"/>
  <c r="J25" i="1"/>
  <c r="L25" i="1" s="1"/>
  <c r="L23" i="1"/>
  <c r="L22" i="1"/>
  <c r="L21" i="1"/>
  <c r="L20" i="1"/>
  <c r="J19" i="1"/>
  <c r="L19" i="1" s="1"/>
  <c r="L18" i="1"/>
  <c r="L17" i="1"/>
  <c r="L16" i="1"/>
  <c r="L15" i="1"/>
  <c r="L14" i="1"/>
  <c r="L13" i="1"/>
  <c r="L11" i="1"/>
  <c r="L10" i="1"/>
  <c r="L9" i="1"/>
  <c r="L8" i="1"/>
  <c r="L7" i="1"/>
  <c r="L6" i="1"/>
  <c r="L5" i="1"/>
  <c r="L4" i="1"/>
  <c r="J3" i="1"/>
  <c r="L3" i="1" s="1"/>
  <c r="L69" i="1" l="1"/>
  <c r="L60" i="1"/>
  <c r="L47" i="1"/>
  <c r="L40" i="1"/>
  <c r="L52" i="1"/>
  <c r="L32" i="1"/>
  <c r="L24" i="1"/>
  <c r="L12" i="1"/>
</calcChain>
</file>

<file path=xl/sharedStrings.xml><?xml version="1.0" encoding="utf-8"?>
<sst xmlns="http://schemas.openxmlformats.org/spreadsheetml/2006/main" count="325" uniqueCount="41">
  <si>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</si>
  <si>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</si>
  <si>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</si>
  <si>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</si>
  <si>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</si>
  <si>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</si>
  <si>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</si>
  <si>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</si>
  <si>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</si>
  <si>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</si>
  <si>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286 з</t>
  </si>
  <si>
    <t>Ч.бор</t>
  </si>
  <si>
    <t xml:space="preserve">Трупи за бичене до 29 см </t>
  </si>
  <si>
    <t>Технологична дървесина от средна</t>
  </si>
  <si>
    <t>Технологична дървесина от дребна</t>
  </si>
  <si>
    <t>Технологична дървесина от дърва</t>
  </si>
  <si>
    <t>Дърва за огрев</t>
  </si>
  <si>
    <t>Цер</t>
  </si>
  <si>
    <t>Дъб</t>
  </si>
  <si>
    <t>Всичко за подотдела</t>
  </si>
  <si>
    <t>395 л</t>
  </si>
  <si>
    <t>1217 ж1</t>
  </si>
  <si>
    <t xml:space="preserve">Трупи за бичене над 30 см </t>
  </si>
  <si>
    <t>Всичко обект I</t>
  </si>
  <si>
    <t>1219 з</t>
  </si>
  <si>
    <t>1219 п</t>
  </si>
  <si>
    <t>1219 ц</t>
  </si>
  <si>
    <t>1212 а</t>
  </si>
  <si>
    <t>Б.бор</t>
  </si>
  <si>
    <t>Трупи за бичене над 30 см</t>
  </si>
  <si>
    <t>Трупи за бичене до 29 см</t>
  </si>
  <si>
    <t>Всичко обект II</t>
  </si>
  <si>
    <t>1211 д</t>
  </si>
  <si>
    <t>Всичко обект III</t>
  </si>
  <si>
    <t>Стойност на услугата подвоз, претоварване на дървесина лв./пр. м3</t>
  </si>
  <si>
    <t>Обект</t>
  </si>
  <si>
    <t>Гаранция за участие, лв.</t>
  </si>
  <si>
    <t>I</t>
  </si>
  <si>
    <t>II</t>
  </si>
  <si>
    <t>III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</si>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</sst>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3" xfId="1" applyFont="1" applyFill="1" applyBorder="1"/>
    <xf numFmtId="0" fontId="3" fillId="0" borderId="1" xfId="1" applyFont="1" applyBorder="1" applyAlignment="1">
      <alignment vertical="center"/>
    </xf>
    <xf numFmtId="0" fontId="3" fillId="0" borderId="3" xfId="1" applyNumberFormat="1" applyFont="1" applyFill="1" applyBorder="1" applyAlignment="1" applyProtection="1">
      <alignment horizontal="right" vertical="top"/>
    </xf>
    <xf numFmtId="1" fontId="3" fillId="0" borderId="3" xfId="1" applyNumberFormat="1" applyFont="1" applyFill="1" applyBorder="1" applyAlignment="1" applyProtection="1">
      <alignment horizontal="right" vertical="top"/>
    </xf>
    <xf numFmtId="0" fontId="3" fillId="0" borderId="1" xfId="1" applyFont="1" applyBorder="1"/>
    <xf numFmtId="2" fontId="3" fillId="0" borderId="1" xfId="1" applyNumberFormat="1" applyFont="1" applyBorder="1"/>
    <xf numFmtId="1" fontId="3" fillId="0" borderId="1" xfId="1" applyNumberFormat="1" applyFont="1" applyFill="1" applyBorder="1" applyAlignment="1" applyProtection="1">
      <alignment horizontal="right" vertical="top"/>
    </xf>
    <xf numFmtId="0" fontId="3" fillId="2" borderId="5" xfId="1" applyNumberFormat="1" applyFont="1" applyFill="1" applyBorder="1" applyAlignment="1" applyProtection="1">
      <alignment horizontal="left" vertical="top"/>
    </xf>
    <xf numFmtId="0" fontId="4" fillId="2" borderId="3" xfId="1" applyFont="1" applyFill="1" applyBorder="1" applyAlignment="1">
      <alignment horizontal="right"/>
    </xf>
    <xf numFmtId="1" fontId="4" fillId="2" borderId="3" xfId="1" applyNumberFormat="1" applyFont="1" applyFill="1" applyBorder="1" applyAlignment="1" applyProtection="1">
      <alignment horizontal="right"/>
    </xf>
    <xf numFmtId="0" fontId="3" fillId="2" borderId="1" xfId="1" applyFont="1" applyFill="1" applyBorder="1"/>
    <xf numFmtId="2" fontId="4" fillId="2" borderId="3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 vertical="top"/>
    </xf>
    <xf numFmtId="2" fontId="3" fillId="0" borderId="3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7" xfId="1" applyNumberFormat="1" applyFont="1" applyFill="1" applyBorder="1" applyAlignment="1" applyProtection="1">
      <alignment horizontal="left" vertical="top"/>
    </xf>
    <xf numFmtId="0" fontId="4" fillId="2" borderId="8" xfId="1" applyFont="1" applyFill="1" applyBorder="1" applyAlignment="1">
      <alignment horizontal="right"/>
    </xf>
    <xf numFmtId="1" fontId="4" fillId="2" borderId="8" xfId="1" applyNumberFormat="1" applyFont="1" applyFill="1" applyBorder="1" applyAlignment="1" applyProtection="1">
      <alignment horizontal="right"/>
    </xf>
    <xf numFmtId="0" fontId="3" fillId="2" borderId="9" xfId="1" applyFont="1" applyFill="1" applyBorder="1"/>
    <xf numFmtId="2" fontId="4" fillId="2" borderId="8" xfId="1" applyNumberFormat="1" applyFont="1" applyFill="1" applyBorder="1" applyAlignment="1" applyProtection="1">
      <alignment horizontal="right"/>
    </xf>
    <xf numFmtId="0" fontId="3" fillId="0" borderId="10" xfId="1" applyFont="1" applyFill="1" applyBorder="1"/>
    <xf numFmtId="0" fontId="3" fillId="0" borderId="4" xfId="1" applyFont="1" applyBorder="1" applyAlignment="1">
      <alignment vertical="center"/>
    </xf>
    <xf numFmtId="0" fontId="3" fillId="0" borderId="4" xfId="1" applyNumberFormat="1" applyFont="1" applyFill="1" applyBorder="1" applyAlignment="1" applyProtection="1">
      <alignment horizontal="right" vertical="top"/>
    </xf>
    <xf numFmtId="1" fontId="3" fillId="0" borderId="4" xfId="1" applyNumberFormat="1" applyFont="1" applyFill="1" applyBorder="1" applyAlignment="1" applyProtection="1">
      <alignment horizontal="right" vertical="top"/>
    </xf>
    <xf numFmtId="2" fontId="3" fillId="0" borderId="4" xfId="1" applyNumberFormat="1" applyFont="1" applyBorder="1"/>
    <xf numFmtId="0" fontId="3" fillId="0" borderId="4" xfId="1" applyFont="1" applyBorder="1"/>
    <xf numFmtId="0" fontId="3" fillId="0" borderId="10" xfId="1" applyNumberFormat="1" applyFont="1" applyFill="1" applyBorder="1" applyAlignment="1" applyProtection="1">
      <alignment horizontal="right" vertical="top"/>
    </xf>
    <xf numFmtId="1" fontId="3" fillId="0" borderId="10" xfId="1" applyNumberFormat="1" applyFont="1" applyFill="1" applyBorder="1" applyAlignment="1" applyProtection="1">
      <alignment horizontal="right" vertical="top"/>
    </xf>
    <xf numFmtId="0" fontId="2" fillId="3" borderId="1" xfId="0" applyFont="1" applyFill="1" applyBorder="1"/>
    <xf numFmtId="0" fontId="4" fillId="3" borderId="1" xfId="1" applyFont="1" applyFill="1" applyBorder="1" applyAlignment="1">
      <alignment vertical="center"/>
    </xf>
    <xf numFmtId="1" fontId="4" fillId="3" borderId="1" xfId="1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1" applyFont="1"/>
    <xf numFmtId="0" fontId="9" fillId="0" borderId="0" xfId="1" applyFont="1" applyAlignment="1">
      <alignment horizontal="center" vertical="center" wrapText="1"/>
    </xf>
    <xf numFmtId="0" fontId="10" fillId="0" borderId="0" xfId="1" applyFont="1"/>
    <xf numFmtId="0" fontId="11" fillId="0" borderId="1" xfId="0" applyFont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3" xfId="1" applyFont="1" applyFill="1" applyBorder="1"/>
    <xf numFmtId="0" fontId="10" fillId="0" borderId="1" xfId="1" applyFont="1" applyBorder="1" applyAlignment="1">
      <alignment vertical="center"/>
    </xf>
    <xf numFmtId="0" fontId="10" fillId="0" borderId="3" xfId="1" applyNumberFormat="1" applyFont="1" applyFill="1" applyBorder="1" applyAlignment="1" applyProtection="1">
      <alignment horizontal="right" vertical="top"/>
    </xf>
    <xf numFmtId="1" fontId="10" fillId="0" borderId="3" xfId="1" applyNumberFormat="1" applyFont="1" applyFill="1" applyBorder="1" applyAlignment="1" applyProtection="1">
      <alignment horizontal="right" vertical="top"/>
    </xf>
    <xf numFmtId="2" fontId="10" fillId="0" borderId="1" xfId="1" applyNumberFormat="1" applyFont="1" applyBorder="1"/>
    <xf numFmtId="2" fontId="10" fillId="0" borderId="3" xfId="1" applyNumberFormat="1" applyFont="1" applyFill="1" applyBorder="1" applyAlignment="1" applyProtection="1">
      <alignment horizontal="right" vertical="top"/>
    </xf>
    <xf numFmtId="0" fontId="10" fillId="0" borderId="1" xfId="1" applyFont="1" applyBorder="1"/>
    <xf numFmtId="1" fontId="10" fillId="0" borderId="1" xfId="1" applyNumberFormat="1" applyFont="1" applyFill="1" applyBorder="1" applyAlignment="1" applyProtection="1">
      <alignment horizontal="right" vertical="top"/>
    </xf>
    <xf numFmtId="0" fontId="10" fillId="2" borderId="5" xfId="1" applyNumberFormat="1" applyFont="1" applyFill="1" applyBorder="1" applyAlignment="1" applyProtection="1">
      <alignment horizontal="left" vertical="top"/>
    </xf>
    <xf numFmtId="0" fontId="12" fillId="2" borderId="3" xfId="1" applyFont="1" applyFill="1" applyBorder="1" applyAlignment="1">
      <alignment horizontal="right"/>
    </xf>
    <xf numFmtId="1" fontId="12" fillId="2" borderId="3" xfId="1" applyNumberFormat="1" applyFont="1" applyFill="1" applyBorder="1" applyAlignment="1" applyProtection="1">
      <alignment horizontal="right"/>
    </xf>
    <xf numFmtId="0" fontId="10" fillId="2" borderId="1" xfId="1" applyFont="1" applyFill="1" applyBorder="1"/>
    <xf numFmtId="2" fontId="12" fillId="2" borderId="3" xfId="1" applyNumberFormat="1" applyFont="1" applyFill="1" applyBorder="1" applyAlignment="1" applyProtection="1">
      <alignment horizontal="right"/>
    </xf>
    <xf numFmtId="0" fontId="10" fillId="0" borderId="1" xfId="1" applyNumberFormat="1" applyFont="1" applyFill="1" applyBorder="1" applyAlignment="1" applyProtection="1">
      <alignment horizontal="right" vertical="top"/>
    </xf>
    <xf numFmtId="0" fontId="10" fillId="2" borderId="7" xfId="1" applyNumberFormat="1" applyFont="1" applyFill="1" applyBorder="1" applyAlignment="1" applyProtection="1">
      <alignment horizontal="left" vertical="top"/>
    </xf>
    <xf numFmtId="0" fontId="12" fillId="2" borderId="8" xfId="1" applyFont="1" applyFill="1" applyBorder="1" applyAlignment="1">
      <alignment horizontal="right"/>
    </xf>
    <xf numFmtId="1" fontId="12" fillId="2" borderId="8" xfId="1" applyNumberFormat="1" applyFont="1" applyFill="1" applyBorder="1" applyAlignment="1" applyProtection="1">
      <alignment horizontal="right"/>
    </xf>
    <xf numFmtId="0" fontId="10" fillId="2" borderId="9" xfId="1" applyFont="1" applyFill="1" applyBorder="1"/>
    <xf numFmtId="2" fontId="12" fillId="2" borderId="8" xfId="1" applyNumberFormat="1" applyFont="1" applyFill="1" applyBorder="1" applyAlignment="1" applyProtection="1">
      <alignment horizontal="right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2" fillId="3" borderId="1" xfId="1" applyFont="1" applyFill="1" applyBorder="1" applyAlignment="1">
      <alignment vertical="center"/>
    </xf>
    <xf numFmtId="1" fontId="12" fillId="3" borderId="1" xfId="1" applyNumberFormat="1" applyFont="1" applyFill="1" applyBorder="1" applyAlignment="1" applyProtection="1">
      <alignment horizontal="right"/>
    </xf>
    <xf numFmtId="2" fontId="9" fillId="3" borderId="1" xfId="0" applyNumberFormat="1" applyFont="1" applyFill="1" applyBorder="1"/>
    <xf numFmtId="0" fontId="7" fillId="0" borderId="0" xfId="0" applyFont="1"/>
    <xf numFmtId="0" fontId="13" fillId="0" borderId="0" xfId="0" applyFont="1"/>
    <xf numFmtId="0" fontId="10" fillId="0" borderId="10" xfId="1" applyFont="1" applyFill="1" applyBorder="1"/>
    <xf numFmtId="0" fontId="10" fillId="0" borderId="4" xfId="1" applyFont="1" applyBorder="1" applyAlignment="1">
      <alignment vertical="center"/>
    </xf>
    <xf numFmtId="0" fontId="10" fillId="0" borderId="4" xfId="1" applyNumberFormat="1" applyFont="1" applyFill="1" applyBorder="1" applyAlignment="1" applyProtection="1">
      <alignment horizontal="right" vertical="top"/>
    </xf>
    <xf numFmtId="1" fontId="10" fillId="0" borderId="4" xfId="1" applyNumberFormat="1" applyFont="1" applyFill="1" applyBorder="1" applyAlignment="1" applyProtection="1">
      <alignment horizontal="right" vertical="top"/>
    </xf>
    <xf numFmtId="2" fontId="10" fillId="0" borderId="4" xfId="1" applyNumberFormat="1" applyFont="1" applyBorder="1"/>
    <xf numFmtId="0" fontId="10" fillId="0" borderId="4" xfId="1" applyFont="1" applyBorder="1"/>
    <xf numFmtId="0" fontId="2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opLeftCell="A13" workbookViewId="0">
      <selection activeCell="O9" sqref="O9"/>
    </sheetView>
  </sheetViews>
  <sheetFormatPr defaultRowHeight="15" x14ac:dyDescent="0.25"/>
  <cols>
    <col min="1" max="1" width="8.85546875" style="21"/>
    <col min="2" max="2" width="10.7109375" customWidth="1"/>
    <col min="3" max="3" width="10" customWidth="1"/>
    <col min="4" max="4" width="35.85546875" customWidth="1"/>
    <col min="5" max="5" width="13.28515625" customWidth="1"/>
    <col min="6" max="7" width="12.42578125" customWidth="1"/>
    <col min="8" max="8" width="12.28515625" customWidth="1"/>
    <col min="9" max="9" width="11.42578125" customWidth="1"/>
    <col min="10" max="10" width="12.28515625" customWidth="1"/>
    <col min="11" max="12" width="11.28515625" customWidth="1"/>
    <col min="13" max="13" width="10.7109375" customWidth="1"/>
  </cols>
  <sheetData>
    <row r="1" spans="1:13" ht="15.75" x14ac:dyDescent="0.25">
      <c r="B1" s="1"/>
      <c r="C1" s="1"/>
      <c r="D1" s="82" t="s">
        <v>40</v>
      </c>
      <c r="E1" s="82"/>
      <c r="F1" s="82"/>
      <c r="G1" s="6"/>
      <c r="H1" s="2"/>
      <c r="I1" s="2"/>
      <c r="J1" s="2"/>
      <c r="K1" s="2"/>
      <c r="L1" s="3"/>
    </row>
    <row r="2" spans="1:13" ht="110.25" x14ac:dyDescent="0.25">
      <c r="A2" s="22" t="s">
        <v>35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34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36</v>
      </c>
    </row>
    <row r="3" spans="1:13" ht="15.75" x14ac:dyDescent="0.25">
      <c r="A3" s="85" t="s">
        <v>37</v>
      </c>
      <c r="B3" s="83" t="s">
        <v>10</v>
      </c>
      <c r="C3" s="7" t="s">
        <v>11</v>
      </c>
      <c r="D3" s="8" t="s">
        <v>12</v>
      </c>
      <c r="E3" s="9">
        <v>8</v>
      </c>
      <c r="F3" s="10"/>
      <c r="G3" s="10"/>
      <c r="H3" s="12">
        <v>27</v>
      </c>
      <c r="I3" s="12"/>
      <c r="J3" s="12">
        <f>E3*H3</f>
        <v>216</v>
      </c>
      <c r="K3" s="12"/>
      <c r="L3" s="12">
        <f>J3</f>
        <v>216</v>
      </c>
      <c r="M3" s="88"/>
    </row>
    <row r="4" spans="1:13" ht="15.75" x14ac:dyDescent="0.25">
      <c r="A4" s="86"/>
      <c r="B4" s="83"/>
      <c r="C4" s="7" t="s">
        <v>11</v>
      </c>
      <c r="D4" s="8" t="s">
        <v>13</v>
      </c>
      <c r="E4" s="9">
        <v>94</v>
      </c>
      <c r="F4" s="10">
        <v>145</v>
      </c>
      <c r="G4" s="20">
        <v>14</v>
      </c>
      <c r="H4" s="11"/>
      <c r="I4" s="12">
        <v>13</v>
      </c>
      <c r="J4" s="12"/>
      <c r="K4" s="12">
        <f>F4*(G4+I4)</f>
        <v>3915</v>
      </c>
      <c r="L4" s="12">
        <f t="shared" ref="L4:L11" si="0">K4</f>
        <v>3915</v>
      </c>
      <c r="M4" s="88"/>
    </row>
    <row r="5" spans="1:13" ht="15.75" x14ac:dyDescent="0.25">
      <c r="A5" s="86"/>
      <c r="B5" s="83"/>
      <c r="C5" s="7" t="s">
        <v>11</v>
      </c>
      <c r="D5" s="8" t="s">
        <v>14</v>
      </c>
      <c r="E5" s="9">
        <v>6</v>
      </c>
      <c r="F5" s="10">
        <v>9</v>
      </c>
      <c r="G5" s="20">
        <v>14</v>
      </c>
      <c r="H5" s="11"/>
      <c r="I5" s="12">
        <v>13</v>
      </c>
      <c r="J5" s="12"/>
      <c r="K5" s="12">
        <f t="shared" ref="K5:K11" si="1">F5*(G5+I5)</f>
        <v>243</v>
      </c>
      <c r="L5" s="12">
        <f t="shared" si="0"/>
        <v>243</v>
      </c>
      <c r="M5" s="88"/>
    </row>
    <row r="6" spans="1:13" ht="15.75" x14ac:dyDescent="0.25">
      <c r="A6" s="86"/>
      <c r="B6" s="83"/>
      <c r="C6" s="7" t="s">
        <v>11</v>
      </c>
      <c r="D6" s="8" t="s">
        <v>15</v>
      </c>
      <c r="E6" s="9">
        <v>10</v>
      </c>
      <c r="F6" s="10">
        <v>15</v>
      </c>
      <c r="G6" s="20">
        <v>14</v>
      </c>
      <c r="H6" s="11"/>
      <c r="I6" s="12">
        <v>13</v>
      </c>
      <c r="J6" s="12"/>
      <c r="K6" s="12">
        <f t="shared" si="1"/>
        <v>405</v>
      </c>
      <c r="L6" s="12">
        <f t="shared" si="0"/>
        <v>405</v>
      </c>
      <c r="M6" s="88"/>
    </row>
    <row r="7" spans="1:13" ht="15.75" x14ac:dyDescent="0.25">
      <c r="A7" s="86"/>
      <c r="B7" s="83"/>
      <c r="C7" s="7" t="s">
        <v>11</v>
      </c>
      <c r="D7" s="8" t="s">
        <v>16</v>
      </c>
      <c r="E7" s="9">
        <v>9</v>
      </c>
      <c r="F7" s="13">
        <v>15</v>
      </c>
      <c r="G7" s="20">
        <v>14</v>
      </c>
      <c r="H7" s="11"/>
      <c r="I7" s="12">
        <v>13</v>
      </c>
      <c r="J7" s="12"/>
      <c r="K7" s="12">
        <f t="shared" si="1"/>
        <v>405</v>
      </c>
      <c r="L7" s="12">
        <f t="shared" si="0"/>
        <v>405</v>
      </c>
      <c r="M7" s="88"/>
    </row>
    <row r="8" spans="1:13" ht="15.75" x14ac:dyDescent="0.25">
      <c r="A8" s="86"/>
      <c r="B8" s="83"/>
      <c r="C8" s="7" t="s">
        <v>17</v>
      </c>
      <c r="D8" s="8" t="s">
        <v>15</v>
      </c>
      <c r="E8" s="9">
        <v>20</v>
      </c>
      <c r="F8" s="10">
        <v>33</v>
      </c>
      <c r="G8" s="20">
        <v>14</v>
      </c>
      <c r="H8" s="11"/>
      <c r="I8" s="12">
        <v>13</v>
      </c>
      <c r="J8" s="12"/>
      <c r="K8" s="12">
        <f t="shared" si="1"/>
        <v>891</v>
      </c>
      <c r="L8" s="12">
        <f t="shared" si="0"/>
        <v>891</v>
      </c>
      <c r="M8" s="88"/>
    </row>
    <row r="9" spans="1:13" ht="15.75" x14ac:dyDescent="0.25">
      <c r="A9" s="86"/>
      <c r="B9" s="83"/>
      <c r="C9" s="7" t="s">
        <v>17</v>
      </c>
      <c r="D9" s="8" t="s">
        <v>16</v>
      </c>
      <c r="E9" s="9">
        <v>30</v>
      </c>
      <c r="F9" s="13">
        <v>55</v>
      </c>
      <c r="G9" s="20">
        <v>14</v>
      </c>
      <c r="H9" s="11"/>
      <c r="I9" s="12">
        <v>13</v>
      </c>
      <c r="J9" s="12"/>
      <c r="K9" s="12">
        <f t="shared" si="1"/>
        <v>1485</v>
      </c>
      <c r="L9" s="12">
        <f t="shared" si="0"/>
        <v>1485</v>
      </c>
      <c r="M9" s="88"/>
    </row>
    <row r="10" spans="1:13" ht="15.75" x14ac:dyDescent="0.25">
      <c r="A10" s="86"/>
      <c r="B10" s="83"/>
      <c r="C10" s="7" t="s">
        <v>18</v>
      </c>
      <c r="D10" s="8" t="s">
        <v>15</v>
      </c>
      <c r="E10" s="9">
        <v>15</v>
      </c>
      <c r="F10" s="10">
        <v>25</v>
      </c>
      <c r="G10" s="20">
        <v>14</v>
      </c>
      <c r="H10" s="11"/>
      <c r="I10" s="12">
        <v>13</v>
      </c>
      <c r="J10" s="12"/>
      <c r="K10" s="12">
        <f t="shared" si="1"/>
        <v>675</v>
      </c>
      <c r="L10" s="12">
        <f t="shared" si="0"/>
        <v>675</v>
      </c>
      <c r="M10" s="88"/>
    </row>
    <row r="11" spans="1:13" ht="15.75" x14ac:dyDescent="0.25">
      <c r="A11" s="86"/>
      <c r="B11" s="83"/>
      <c r="C11" s="7" t="s">
        <v>18</v>
      </c>
      <c r="D11" s="8" t="s">
        <v>16</v>
      </c>
      <c r="E11" s="9">
        <v>16</v>
      </c>
      <c r="F11" s="13">
        <v>29</v>
      </c>
      <c r="G11" s="20">
        <v>14</v>
      </c>
      <c r="H11" s="11"/>
      <c r="I11" s="12">
        <v>13</v>
      </c>
      <c r="J11" s="12"/>
      <c r="K11" s="12">
        <f t="shared" si="1"/>
        <v>783</v>
      </c>
      <c r="L11" s="12">
        <f t="shared" si="0"/>
        <v>783</v>
      </c>
      <c r="M11" s="88"/>
    </row>
    <row r="12" spans="1:13" ht="15.75" x14ac:dyDescent="0.25">
      <c r="A12" s="86"/>
      <c r="B12" s="84"/>
      <c r="C12" s="14"/>
      <c r="D12" s="15" t="s">
        <v>19</v>
      </c>
      <c r="E12" s="16">
        <v>208</v>
      </c>
      <c r="F12" s="16">
        <v>326</v>
      </c>
      <c r="G12" s="16"/>
      <c r="H12" s="17"/>
      <c r="I12" s="17"/>
      <c r="J12" s="18"/>
      <c r="K12" s="18"/>
      <c r="L12" s="18">
        <f>SUM(L3:L11)</f>
        <v>9018</v>
      </c>
      <c r="M12" s="88"/>
    </row>
    <row r="13" spans="1:13" ht="15.75" x14ac:dyDescent="0.25">
      <c r="A13" s="86"/>
      <c r="B13" s="83" t="s">
        <v>20</v>
      </c>
      <c r="C13" s="7" t="s">
        <v>18</v>
      </c>
      <c r="D13" s="8" t="s">
        <v>13</v>
      </c>
      <c r="E13" s="19">
        <v>2</v>
      </c>
      <c r="F13" s="10">
        <v>3</v>
      </c>
      <c r="G13" s="20">
        <v>14</v>
      </c>
      <c r="H13" s="11"/>
      <c r="I13" s="12">
        <v>13</v>
      </c>
      <c r="J13" s="12"/>
      <c r="K13" s="12">
        <f t="shared" ref="K13:K18" si="2">F13*(G13+I13)</f>
        <v>81</v>
      </c>
      <c r="L13" s="12">
        <f t="shared" ref="L13:L18" si="3">K13</f>
        <v>81</v>
      </c>
      <c r="M13" s="88"/>
    </row>
    <row r="14" spans="1:13" ht="15.75" x14ac:dyDescent="0.25">
      <c r="A14" s="86"/>
      <c r="B14" s="83"/>
      <c r="C14" s="7" t="s">
        <v>18</v>
      </c>
      <c r="D14" s="8" t="s">
        <v>15</v>
      </c>
      <c r="E14" s="9">
        <v>3</v>
      </c>
      <c r="F14" s="10">
        <v>5</v>
      </c>
      <c r="G14" s="20">
        <v>14</v>
      </c>
      <c r="H14" s="11"/>
      <c r="I14" s="12">
        <v>13</v>
      </c>
      <c r="J14" s="12"/>
      <c r="K14" s="12">
        <f t="shared" si="2"/>
        <v>135</v>
      </c>
      <c r="L14" s="12">
        <f t="shared" si="3"/>
        <v>135</v>
      </c>
      <c r="M14" s="88"/>
    </row>
    <row r="15" spans="1:13" ht="15.75" x14ac:dyDescent="0.25">
      <c r="A15" s="86"/>
      <c r="B15" s="83"/>
      <c r="C15" s="7" t="s">
        <v>18</v>
      </c>
      <c r="D15" s="8" t="s">
        <v>16</v>
      </c>
      <c r="E15" s="9">
        <v>2</v>
      </c>
      <c r="F15" s="13">
        <v>4</v>
      </c>
      <c r="G15" s="20">
        <v>14</v>
      </c>
      <c r="H15" s="11"/>
      <c r="I15" s="12">
        <v>13</v>
      </c>
      <c r="J15" s="12"/>
      <c r="K15" s="12">
        <f t="shared" si="2"/>
        <v>108</v>
      </c>
      <c r="L15" s="12">
        <f t="shared" si="3"/>
        <v>108</v>
      </c>
      <c r="M15" s="88"/>
    </row>
    <row r="16" spans="1:13" ht="15.75" x14ac:dyDescent="0.25">
      <c r="A16" s="86"/>
      <c r="B16" s="83"/>
      <c r="C16" s="7" t="s">
        <v>17</v>
      </c>
      <c r="D16" s="8" t="s">
        <v>13</v>
      </c>
      <c r="E16" s="9">
        <v>2</v>
      </c>
      <c r="F16" s="10">
        <v>3</v>
      </c>
      <c r="G16" s="20">
        <v>14</v>
      </c>
      <c r="H16" s="11"/>
      <c r="I16" s="12">
        <v>13</v>
      </c>
      <c r="J16" s="12"/>
      <c r="K16" s="12">
        <f t="shared" si="2"/>
        <v>81</v>
      </c>
      <c r="L16" s="12">
        <f t="shared" si="3"/>
        <v>81</v>
      </c>
      <c r="M16" s="88"/>
    </row>
    <row r="17" spans="1:13" ht="15.75" x14ac:dyDescent="0.25">
      <c r="A17" s="86"/>
      <c r="B17" s="83"/>
      <c r="C17" s="7" t="s">
        <v>17</v>
      </c>
      <c r="D17" s="8" t="s">
        <v>15</v>
      </c>
      <c r="E17" s="9">
        <v>8</v>
      </c>
      <c r="F17" s="10">
        <v>13</v>
      </c>
      <c r="G17" s="20">
        <v>14</v>
      </c>
      <c r="H17" s="11"/>
      <c r="I17" s="12">
        <v>13</v>
      </c>
      <c r="J17" s="12"/>
      <c r="K17" s="12">
        <f t="shared" si="2"/>
        <v>351</v>
      </c>
      <c r="L17" s="12">
        <f t="shared" si="3"/>
        <v>351</v>
      </c>
      <c r="M17" s="88"/>
    </row>
    <row r="18" spans="1:13" ht="15.75" x14ac:dyDescent="0.25">
      <c r="A18" s="86"/>
      <c r="B18" s="83"/>
      <c r="C18" s="7" t="s">
        <v>17</v>
      </c>
      <c r="D18" s="8" t="s">
        <v>16</v>
      </c>
      <c r="E18" s="9">
        <v>5</v>
      </c>
      <c r="F18" s="13">
        <v>9</v>
      </c>
      <c r="G18" s="20">
        <v>14</v>
      </c>
      <c r="H18" s="11"/>
      <c r="I18" s="12">
        <v>13</v>
      </c>
      <c r="J18" s="12"/>
      <c r="K18" s="12">
        <f t="shared" si="2"/>
        <v>243</v>
      </c>
      <c r="L18" s="12">
        <f t="shared" si="3"/>
        <v>243</v>
      </c>
      <c r="M18" s="88"/>
    </row>
    <row r="19" spans="1:13" ht="15.75" x14ac:dyDescent="0.25">
      <c r="A19" s="86"/>
      <c r="B19" s="83"/>
      <c r="C19" s="7" t="s">
        <v>11</v>
      </c>
      <c r="D19" s="8" t="s">
        <v>12</v>
      </c>
      <c r="E19" s="9">
        <v>1</v>
      </c>
      <c r="F19" s="10"/>
      <c r="G19" s="10"/>
      <c r="H19" s="12">
        <v>27</v>
      </c>
      <c r="I19" s="11"/>
      <c r="J19" s="12">
        <f>E19*H19</f>
        <v>27</v>
      </c>
      <c r="K19" s="12"/>
      <c r="L19" s="12">
        <f>J19</f>
        <v>27</v>
      </c>
      <c r="M19" s="88"/>
    </row>
    <row r="20" spans="1:13" ht="15.75" x14ac:dyDescent="0.25">
      <c r="A20" s="86"/>
      <c r="B20" s="83"/>
      <c r="C20" s="7" t="s">
        <v>11</v>
      </c>
      <c r="D20" s="8" t="s">
        <v>13</v>
      </c>
      <c r="E20" s="9">
        <v>18</v>
      </c>
      <c r="F20" s="10">
        <v>28</v>
      </c>
      <c r="G20" s="20">
        <v>14</v>
      </c>
      <c r="H20" s="11"/>
      <c r="I20" s="12">
        <v>13</v>
      </c>
      <c r="J20" s="12"/>
      <c r="K20" s="12">
        <f t="shared" ref="K20:K23" si="4">F20*(G20+I20)</f>
        <v>756</v>
      </c>
      <c r="L20" s="12">
        <f>K20</f>
        <v>756</v>
      </c>
      <c r="M20" s="88"/>
    </row>
    <row r="21" spans="1:13" ht="15.75" x14ac:dyDescent="0.25">
      <c r="A21" s="86"/>
      <c r="B21" s="83"/>
      <c r="C21" s="7" t="s">
        <v>11</v>
      </c>
      <c r="D21" s="8" t="s">
        <v>14</v>
      </c>
      <c r="E21" s="9">
        <v>2</v>
      </c>
      <c r="F21" s="10">
        <v>3</v>
      </c>
      <c r="G21" s="20">
        <v>14</v>
      </c>
      <c r="H21" s="11"/>
      <c r="I21" s="12">
        <v>13</v>
      </c>
      <c r="J21" s="12"/>
      <c r="K21" s="12">
        <f t="shared" si="4"/>
        <v>81</v>
      </c>
      <c r="L21" s="12">
        <f>K21</f>
        <v>81</v>
      </c>
      <c r="M21" s="88"/>
    </row>
    <row r="22" spans="1:13" ht="15.75" x14ac:dyDescent="0.25">
      <c r="A22" s="86"/>
      <c r="B22" s="83"/>
      <c r="C22" s="7" t="s">
        <v>11</v>
      </c>
      <c r="D22" s="8" t="s">
        <v>15</v>
      </c>
      <c r="E22" s="9">
        <v>30</v>
      </c>
      <c r="F22" s="10">
        <v>46</v>
      </c>
      <c r="G22" s="20">
        <v>14</v>
      </c>
      <c r="H22" s="11"/>
      <c r="I22" s="12">
        <v>13</v>
      </c>
      <c r="J22" s="12"/>
      <c r="K22" s="12">
        <f t="shared" si="4"/>
        <v>1242</v>
      </c>
      <c r="L22" s="12">
        <f>K22</f>
        <v>1242</v>
      </c>
      <c r="M22" s="88"/>
    </row>
    <row r="23" spans="1:13" ht="15.75" x14ac:dyDescent="0.25">
      <c r="A23" s="86"/>
      <c r="B23" s="83"/>
      <c r="C23" s="7" t="s">
        <v>11</v>
      </c>
      <c r="D23" s="8" t="s">
        <v>16</v>
      </c>
      <c r="E23" s="9">
        <v>29</v>
      </c>
      <c r="F23" s="13">
        <v>48</v>
      </c>
      <c r="G23" s="20">
        <v>14</v>
      </c>
      <c r="H23" s="11"/>
      <c r="I23" s="12">
        <v>13</v>
      </c>
      <c r="J23" s="12"/>
      <c r="K23" s="12">
        <f t="shared" si="4"/>
        <v>1296</v>
      </c>
      <c r="L23" s="12">
        <f>K23</f>
        <v>1296</v>
      </c>
      <c r="M23" s="88"/>
    </row>
    <row r="24" spans="1:13" ht="15.75" x14ac:dyDescent="0.25">
      <c r="A24" s="86"/>
      <c r="B24" s="84"/>
      <c r="C24" s="14"/>
      <c r="D24" s="15" t="s">
        <v>19</v>
      </c>
      <c r="E24" s="16">
        <v>102</v>
      </c>
      <c r="F24" s="16">
        <v>162</v>
      </c>
      <c r="G24" s="16"/>
      <c r="H24" s="17"/>
      <c r="I24" s="17"/>
      <c r="J24" s="18"/>
      <c r="K24" s="18"/>
      <c r="L24" s="18">
        <f>SUM(L13:L23)</f>
        <v>4401</v>
      </c>
      <c r="M24" s="88"/>
    </row>
    <row r="25" spans="1:13" ht="15.75" x14ac:dyDescent="0.25">
      <c r="A25" s="86"/>
      <c r="B25" s="83" t="s">
        <v>21</v>
      </c>
      <c r="C25" s="7" t="s">
        <v>11</v>
      </c>
      <c r="D25" s="8" t="s">
        <v>22</v>
      </c>
      <c r="E25" s="9">
        <v>4</v>
      </c>
      <c r="F25" s="10"/>
      <c r="G25" s="10"/>
      <c r="H25" s="12">
        <v>27</v>
      </c>
      <c r="I25" s="12"/>
      <c r="J25" s="12">
        <f>E25*H25</f>
        <v>108</v>
      </c>
      <c r="K25" s="12"/>
      <c r="L25" s="12">
        <f>J25</f>
        <v>108</v>
      </c>
      <c r="M25" s="88"/>
    </row>
    <row r="26" spans="1:13" ht="15.75" x14ac:dyDescent="0.25">
      <c r="A26" s="86"/>
      <c r="B26" s="83"/>
      <c r="C26" s="7" t="s">
        <v>11</v>
      </c>
      <c r="D26" s="8" t="s">
        <v>12</v>
      </c>
      <c r="E26" s="9">
        <v>49</v>
      </c>
      <c r="F26" s="10"/>
      <c r="G26" s="10"/>
      <c r="H26" s="12">
        <v>27</v>
      </c>
      <c r="I26" s="12"/>
      <c r="J26" s="12">
        <f>E26*H26</f>
        <v>1323</v>
      </c>
      <c r="K26" s="12"/>
      <c r="L26" s="12">
        <f>J26</f>
        <v>1323</v>
      </c>
      <c r="M26" s="88"/>
    </row>
    <row r="27" spans="1:13" ht="15.75" x14ac:dyDescent="0.25">
      <c r="A27" s="86"/>
      <c r="B27" s="83"/>
      <c r="C27" s="7" t="s">
        <v>11</v>
      </c>
      <c r="D27" s="8" t="s">
        <v>13</v>
      </c>
      <c r="E27" s="9">
        <v>15</v>
      </c>
      <c r="F27" s="10">
        <v>23</v>
      </c>
      <c r="G27" s="20">
        <v>14</v>
      </c>
      <c r="H27" s="11"/>
      <c r="I27" s="12">
        <v>13</v>
      </c>
      <c r="J27" s="12"/>
      <c r="K27" s="12">
        <f t="shared" ref="K27:K31" si="5">F27*(G27+I27)</f>
        <v>621</v>
      </c>
      <c r="L27" s="12">
        <f>K27</f>
        <v>621</v>
      </c>
      <c r="M27" s="88"/>
    </row>
    <row r="28" spans="1:13" ht="15.75" x14ac:dyDescent="0.25">
      <c r="A28" s="86"/>
      <c r="B28" s="83"/>
      <c r="C28" s="7" t="s">
        <v>11</v>
      </c>
      <c r="D28" s="8" t="s">
        <v>15</v>
      </c>
      <c r="E28" s="9">
        <v>145</v>
      </c>
      <c r="F28" s="10">
        <v>223</v>
      </c>
      <c r="G28" s="20">
        <v>14</v>
      </c>
      <c r="H28" s="11"/>
      <c r="I28" s="12">
        <v>13</v>
      </c>
      <c r="J28" s="12"/>
      <c r="K28" s="12">
        <f t="shared" si="5"/>
        <v>6021</v>
      </c>
      <c r="L28" s="12">
        <f>K28</f>
        <v>6021</v>
      </c>
      <c r="M28" s="88"/>
    </row>
    <row r="29" spans="1:13" ht="15.75" x14ac:dyDescent="0.25">
      <c r="A29" s="86"/>
      <c r="B29" s="83"/>
      <c r="C29" s="7" t="s">
        <v>11</v>
      </c>
      <c r="D29" s="8" t="s">
        <v>16</v>
      </c>
      <c r="E29" s="9">
        <v>60</v>
      </c>
      <c r="F29" s="13">
        <v>100</v>
      </c>
      <c r="G29" s="20">
        <v>14</v>
      </c>
      <c r="H29" s="11"/>
      <c r="I29" s="12">
        <v>13</v>
      </c>
      <c r="J29" s="12"/>
      <c r="K29" s="12">
        <f t="shared" si="5"/>
        <v>2700</v>
      </c>
      <c r="L29" s="12">
        <f>K29</f>
        <v>2700</v>
      </c>
      <c r="M29" s="88"/>
    </row>
    <row r="30" spans="1:13" ht="15.75" x14ac:dyDescent="0.25">
      <c r="A30" s="86"/>
      <c r="B30" s="83"/>
      <c r="C30" s="7" t="s">
        <v>17</v>
      </c>
      <c r="D30" s="8" t="s">
        <v>15</v>
      </c>
      <c r="E30" s="9">
        <v>16</v>
      </c>
      <c r="F30" s="10">
        <v>27</v>
      </c>
      <c r="G30" s="20">
        <v>14</v>
      </c>
      <c r="H30" s="11"/>
      <c r="I30" s="12">
        <v>13</v>
      </c>
      <c r="J30" s="12"/>
      <c r="K30" s="12">
        <f t="shared" si="5"/>
        <v>729</v>
      </c>
      <c r="L30" s="12">
        <f>K30</f>
        <v>729</v>
      </c>
      <c r="M30" s="88"/>
    </row>
    <row r="31" spans="1:13" ht="15.75" x14ac:dyDescent="0.25">
      <c r="A31" s="86"/>
      <c r="B31" s="83"/>
      <c r="C31" s="7" t="s">
        <v>17</v>
      </c>
      <c r="D31" s="8" t="s">
        <v>16</v>
      </c>
      <c r="E31" s="9">
        <v>10</v>
      </c>
      <c r="F31" s="13">
        <v>18</v>
      </c>
      <c r="G31" s="20">
        <v>14</v>
      </c>
      <c r="H31" s="11"/>
      <c r="I31" s="12">
        <v>13</v>
      </c>
      <c r="J31" s="12"/>
      <c r="K31" s="12">
        <f t="shared" si="5"/>
        <v>486</v>
      </c>
      <c r="L31" s="12">
        <f>K31</f>
        <v>486</v>
      </c>
      <c r="M31" s="88"/>
    </row>
    <row r="32" spans="1:13" ht="15.75" x14ac:dyDescent="0.25">
      <c r="A32" s="87"/>
      <c r="B32" s="83"/>
      <c r="C32" s="23"/>
      <c r="D32" s="24" t="s">
        <v>19</v>
      </c>
      <c r="E32" s="25">
        <v>299</v>
      </c>
      <c r="F32" s="25">
        <v>391</v>
      </c>
      <c r="G32" s="25"/>
      <c r="H32" s="26"/>
      <c r="I32" s="26"/>
      <c r="J32" s="27"/>
      <c r="K32" s="27"/>
      <c r="L32" s="27">
        <f>SUM(L25:L31)</f>
        <v>11988</v>
      </c>
      <c r="M32" s="88"/>
    </row>
    <row r="33" spans="1:13" ht="15.75" x14ac:dyDescent="0.25">
      <c r="A33" s="40"/>
      <c r="B33" s="36"/>
      <c r="C33" s="36"/>
      <c r="D33" s="37" t="s">
        <v>23</v>
      </c>
      <c r="E33" s="38">
        <v>609</v>
      </c>
      <c r="F33" s="38">
        <v>879</v>
      </c>
      <c r="G33" s="38"/>
      <c r="H33" s="36"/>
      <c r="I33" s="36"/>
      <c r="J33" s="36"/>
      <c r="K33" s="36"/>
      <c r="L33" s="39">
        <v>25407</v>
      </c>
      <c r="M33" s="36">
        <f>L33*5%</f>
        <v>1270.3500000000001</v>
      </c>
    </row>
    <row r="34" spans="1:13" ht="15.75" x14ac:dyDescent="0.25">
      <c r="A34" s="85" t="s">
        <v>38</v>
      </c>
      <c r="B34" s="83" t="s">
        <v>24</v>
      </c>
      <c r="C34" s="28" t="s">
        <v>11</v>
      </c>
      <c r="D34" s="29" t="s">
        <v>12</v>
      </c>
      <c r="E34" s="30">
        <v>30</v>
      </c>
      <c r="F34" s="31"/>
      <c r="G34" s="31"/>
      <c r="H34" s="32">
        <v>27</v>
      </c>
      <c r="I34" s="33"/>
      <c r="J34" s="32">
        <f>E34*H34</f>
        <v>810</v>
      </c>
      <c r="K34" s="32"/>
      <c r="L34" s="32">
        <f>J34</f>
        <v>810</v>
      </c>
      <c r="M34" s="88"/>
    </row>
    <row r="35" spans="1:13" ht="15.75" x14ac:dyDescent="0.25">
      <c r="A35" s="86"/>
      <c r="B35" s="83"/>
      <c r="C35" s="7" t="s">
        <v>11</v>
      </c>
      <c r="D35" s="8" t="s">
        <v>13</v>
      </c>
      <c r="E35" s="9">
        <v>19</v>
      </c>
      <c r="F35" s="10">
        <v>29</v>
      </c>
      <c r="G35" s="20">
        <v>14</v>
      </c>
      <c r="H35" s="11"/>
      <c r="I35" s="12">
        <v>13</v>
      </c>
      <c r="J35" s="12"/>
      <c r="K35" s="12">
        <f t="shared" ref="K35:K39" si="6">F35*(G35+I35)</f>
        <v>783</v>
      </c>
      <c r="L35" s="12">
        <f>K35</f>
        <v>783</v>
      </c>
      <c r="M35" s="88"/>
    </row>
    <row r="36" spans="1:13" ht="15.75" x14ac:dyDescent="0.25">
      <c r="A36" s="86"/>
      <c r="B36" s="83"/>
      <c r="C36" s="7" t="s">
        <v>11</v>
      </c>
      <c r="D36" s="8" t="s">
        <v>15</v>
      </c>
      <c r="E36" s="9">
        <v>180</v>
      </c>
      <c r="F36" s="10">
        <v>277</v>
      </c>
      <c r="G36" s="20">
        <v>14</v>
      </c>
      <c r="H36" s="11"/>
      <c r="I36" s="12">
        <v>13</v>
      </c>
      <c r="J36" s="12"/>
      <c r="K36" s="12">
        <f t="shared" si="6"/>
        <v>7479</v>
      </c>
      <c r="L36" s="12">
        <f>K36</f>
        <v>7479</v>
      </c>
      <c r="M36" s="88"/>
    </row>
    <row r="37" spans="1:13" ht="15.75" x14ac:dyDescent="0.25">
      <c r="A37" s="86"/>
      <c r="B37" s="83"/>
      <c r="C37" s="7" t="s">
        <v>11</v>
      </c>
      <c r="D37" s="8" t="s">
        <v>16</v>
      </c>
      <c r="E37" s="9">
        <v>32</v>
      </c>
      <c r="F37" s="13">
        <v>53</v>
      </c>
      <c r="G37" s="20">
        <v>14</v>
      </c>
      <c r="H37" s="11"/>
      <c r="I37" s="12">
        <v>13</v>
      </c>
      <c r="J37" s="12"/>
      <c r="K37" s="12">
        <f t="shared" si="6"/>
        <v>1431</v>
      </c>
      <c r="L37" s="12">
        <f>K37</f>
        <v>1431</v>
      </c>
      <c r="M37" s="88"/>
    </row>
    <row r="38" spans="1:13" ht="15.75" x14ac:dyDescent="0.25">
      <c r="A38" s="86"/>
      <c r="B38" s="83"/>
      <c r="C38" s="7" t="s">
        <v>18</v>
      </c>
      <c r="D38" s="8" t="s">
        <v>15</v>
      </c>
      <c r="E38" s="9">
        <v>40</v>
      </c>
      <c r="F38" s="10">
        <v>67</v>
      </c>
      <c r="G38" s="20">
        <v>14</v>
      </c>
      <c r="H38" s="11"/>
      <c r="I38" s="12">
        <v>13</v>
      </c>
      <c r="J38" s="12"/>
      <c r="K38" s="12">
        <f t="shared" si="6"/>
        <v>1809</v>
      </c>
      <c r="L38" s="12">
        <f>K38</f>
        <v>1809</v>
      </c>
      <c r="M38" s="88"/>
    </row>
    <row r="39" spans="1:13" ht="15.75" x14ac:dyDescent="0.25">
      <c r="A39" s="86"/>
      <c r="B39" s="83"/>
      <c r="C39" s="7" t="s">
        <v>18</v>
      </c>
      <c r="D39" s="8" t="s">
        <v>16</v>
      </c>
      <c r="E39" s="9">
        <v>12</v>
      </c>
      <c r="F39" s="13">
        <v>22</v>
      </c>
      <c r="G39" s="20">
        <v>14</v>
      </c>
      <c r="H39" s="11"/>
      <c r="I39" s="12">
        <v>13</v>
      </c>
      <c r="J39" s="12"/>
      <c r="K39" s="12">
        <f t="shared" si="6"/>
        <v>594</v>
      </c>
      <c r="L39" s="12">
        <f>K39</f>
        <v>594</v>
      </c>
      <c r="M39" s="88"/>
    </row>
    <row r="40" spans="1:13" ht="15.75" x14ac:dyDescent="0.25">
      <c r="A40" s="86"/>
      <c r="B40" s="84"/>
      <c r="C40" s="14"/>
      <c r="D40" s="15" t="s">
        <v>19</v>
      </c>
      <c r="E40" s="16">
        <v>313</v>
      </c>
      <c r="F40" s="16">
        <v>448</v>
      </c>
      <c r="G40" s="16"/>
      <c r="H40" s="17"/>
      <c r="I40" s="17"/>
      <c r="J40" s="18"/>
      <c r="K40" s="18"/>
      <c r="L40" s="18">
        <f>SUM(L34:L39)</f>
        <v>12906</v>
      </c>
      <c r="M40" s="88"/>
    </row>
    <row r="41" spans="1:13" ht="15.75" x14ac:dyDescent="0.25">
      <c r="A41" s="86"/>
      <c r="B41" s="83" t="s">
        <v>25</v>
      </c>
      <c r="C41" s="7" t="s">
        <v>11</v>
      </c>
      <c r="D41" s="8" t="s">
        <v>12</v>
      </c>
      <c r="E41" s="9">
        <v>3</v>
      </c>
      <c r="F41" s="10"/>
      <c r="G41" s="10"/>
      <c r="H41" s="12">
        <v>27</v>
      </c>
      <c r="I41" s="12"/>
      <c r="J41" s="12">
        <f>E41*H41</f>
        <v>81</v>
      </c>
      <c r="K41" s="12"/>
      <c r="L41" s="12">
        <f>J41</f>
        <v>81</v>
      </c>
      <c r="M41" s="88"/>
    </row>
    <row r="42" spans="1:13" ht="15.75" x14ac:dyDescent="0.25">
      <c r="A42" s="86"/>
      <c r="B42" s="83"/>
      <c r="C42" s="7" t="s">
        <v>11</v>
      </c>
      <c r="D42" s="8" t="s">
        <v>13</v>
      </c>
      <c r="E42" s="9">
        <v>8</v>
      </c>
      <c r="F42" s="10">
        <v>12</v>
      </c>
      <c r="G42" s="20">
        <v>14</v>
      </c>
      <c r="H42" s="11"/>
      <c r="I42" s="12">
        <v>13</v>
      </c>
      <c r="J42" s="12"/>
      <c r="K42" s="12">
        <f t="shared" ref="K42:K46" si="7">F42*(G42+I42)</f>
        <v>324</v>
      </c>
      <c r="L42" s="12">
        <f>K42</f>
        <v>324</v>
      </c>
      <c r="M42" s="88"/>
    </row>
    <row r="43" spans="1:13" ht="15.75" x14ac:dyDescent="0.25">
      <c r="A43" s="86"/>
      <c r="B43" s="83"/>
      <c r="C43" s="7" t="s">
        <v>11</v>
      </c>
      <c r="D43" s="8" t="s">
        <v>15</v>
      </c>
      <c r="E43" s="9">
        <v>30</v>
      </c>
      <c r="F43" s="10">
        <v>46</v>
      </c>
      <c r="G43" s="20">
        <v>14</v>
      </c>
      <c r="H43" s="11"/>
      <c r="I43" s="12">
        <v>13</v>
      </c>
      <c r="J43" s="12"/>
      <c r="K43" s="12">
        <f t="shared" si="7"/>
        <v>1242</v>
      </c>
      <c r="L43" s="12">
        <f>K43</f>
        <v>1242</v>
      </c>
      <c r="M43" s="88"/>
    </row>
    <row r="44" spans="1:13" ht="15.75" x14ac:dyDescent="0.25">
      <c r="A44" s="86"/>
      <c r="B44" s="83"/>
      <c r="C44" s="7" t="s">
        <v>11</v>
      </c>
      <c r="D44" s="8" t="s">
        <v>16</v>
      </c>
      <c r="E44" s="9">
        <v>25</v>
      </c>
      <c r="F44" s="13">
        <v>42</v>
      </c>
      <c r="G44" s="20">
        <v>14</v>
      </c>
      <c r="H44" s="11"/>
      <c r="I44" s="12">
        <v>13</v>
      </c>
      <c r="J44" s="12"/>
      <c r="K44" s="12">
        <f t="shared" si="7"/>
        <v>1134</v>
      </c>
      <c r="L44" s="12">
        <f>K44</f>
        <v>1134</v>
      </c>
      <c r="M44" s="88"/>
    </row>
    <row r="45" spans="1:13" ht="15.75" x14ac:dyDescent="0.25">
      <c r="A45" s="86"/>
      <c r="B45" s="83"/>
      <c r="C45" s="7" t="s">
        <v>18</v>
      </c>
      <c r="D45" s="8" t="s">
        <v>15</v>
      </c>
      <c r="E45" s="9">
        <v>10</v>
      </c>
      <c r="F45" s="10">
        <v>17</v>
      </c>
      <c r="G45" s="20">
        <v>14</v>
      </c>
      <c r="H45" s="11"/>
      <c r="I45" s="12">
        <v>13</v>
      </c>
      <c r="J45" s="12"/>
      <c r="K45" s="12">
        <f t="shared" si="7"/>
        <v>459</v>
      </c>
      <c r="L45" s="12">
        <f>K45</f>
        <v>459</v>
      </c>
      <c r="M45" s="88"/>
    </row>
    <row r="46" spans="1:13" ht="15.75" x14ac:dyDescent="0.25">
      <c r="A46" s="86"/>
      <c r="B46" s="83"/>
      <c r="C46" s="7" t="s">
        <v>18</v>
      </c>
      <c r="D46" s="8" t="s">
        <v>16</v>
      </c>
      <c r="E46" s="9">
        <v>4</v>
      </c>
      <c r="F46" s="13">
        <v>7</v>
      </c>
      <c r="G46" s="20">
        <v>14</v>
      </c>
      <c r="H46" s="11"/>
      <c r="I46" s="12">
        <v>13</v>
      </c>
      <c r="J46" s="12"/>
      <c r="K46" s="12">
        <f t="shared" si="7"/>
        <v>189</v>
      </c>
      <c r="L46" s="12">
        <f>K46</f>
        <v>189</v>
      </c>
      <c r="M46" s="88"/>
    </row>
    <row r="47" spans="1:13" ht="15.75" x14ac:dyDescent="0.25">
      <c r="A47" s="86"/>
      <c r="B47" s="84"/>
      <c r="C47" s="14"/>
      <c r="D47" s="15" t="s">
        <v>19</v>
      </c>
      <c r="E47" s="16">
        <v>80</v>
      </c>
      <c r="F47" s="16">
        <v>124</v>
      </c>
      <c r="G47" s="16"/>
      <c r="H47" s="17"/>
      <c r="I47" s="17"/>
      <c r="J47" s="18"/>
      <c r="K47" s="18"/>
      <c r="L47" s="18">
        <f>SUM(L41:L46)</f>
        <v>3429</v>
      </c>
      <c r="M47" s="88"/>
    </row>
    <row r="48" spans="1:13" ht="15.75" x14ac:dyDescent="0.25">
      <c r="A48" s="86"/>
      <c r="B48" s="83" t="s">
        <v>26</v>
      </c>
      <c r="C48" s="7" t="s">
        <v>11</v>
      </c>
      <c r="D48" s="8" t="s">
        <v>12</v>
      </c>
      <c r="E48" s="9">
        <v>10</v>
      </c>
      <c r="F48" s="10"/>
      <c r="G48" s="10"/>
      <c r="H48" s="12">
        <v>27</v>
      </c>
      <c r="I48" s="12"/>
      <c r="J48" s="12">
        <f>E48*H48</f>
        <v>270</v>
      </c>
      <c r="K48" s="12"/>
      <c r="L48" s="12">
        <f>J48</f>
        <v>270</v>
      </c>
      <c r="M48" s="88"/>
    </row>
    <row r="49" spans="1:13" ht="15.75" x14ac:dyDescent="0.25">
      <c r="A49" s="86"/>
      <c r="B49" s="83"/>
      <c r="C49" s="7" t="s">
        <v>11</v>
      </c>
      <c r="D49" s="8" t="s">
        <v>13</v>
      </c>
      <c r="E49" s="9">
        <v>12</v>
      </c>
      <c r="F49" s="10">
        <v>18</v>
      </c>
      <c r="G49" s="20">
        <v>14</v>
      </c>
      <c r="H49" s="11"/>
      <c r="I49" s="12">
        <v>13</v>
      </c>
      <c r="J49" s="12"/>
      <c r="K49" s="12">
        <f t="shared" ref="K49:K51" si="8">F49*(G49+I49)</f>
        <v>486</v>
      </c>
      <c r="L49" s="12">
        <f>K49</f>
        <v>486</v>
      </c>
      <c r="M49" s="88"/>
    </row>
    <row r="50" spans="1:13" ht="15.75" x14ac:dyDescent="0.25">
      <c r="A50" s="86"/>
      <c r="B50" s="83"/>
      <c r="C50" s="7" t="s">
        <v>11</v>
      </c>
      <c r="D50" s="8" t="s">
        <v>15</v>
      </c>
      <c r="E50" s="9">
        <v>120</v>
      </c>
      <c r="F50" s="10">
        <v>185</v>
      </c>
      <c r="G50" s="20">
        <v>14</v>
      </c>
      <c r="H50" s="11"/>
      <c r="I50" s="12">
        <v>13</v>
      </c>
      <c r="J50" s="12"/>
      <c r="K50" s="12">
        <f t="shared" si="8"/>
        <v>4995</v>
      </c>
      <c r="L50" s="12">
        <f>K50</f>
        <v>4995</v>
      </c>
      <c r="M50" s="88"/>
    </row>
    <row r="51" spans="1:13" ht="15.75" x14ac:dyDescent="0.25">
      <c r="A51" s="86"/>
      <c r="B51" s="83"/>
      <c r="C51" s="7" t="s">
        <v>11</v>
      </c>
      <c r="D51" s="8" t="s">
        <v>16</v>
      </c>
      <c r="E51" s="9">
        <v>56</v>
      </c>
      <c r="F51" s="13">
        <v>93</v>
      </c>
      <c r="G51" s="20">
        <v>14</v>
      </c>
      <c r="H51" s="11"/>
      <c r="I51" s="12">
        <v>13</v>
      </c>
      <c r="J51" s="12"/>
      <c r="K51" s="12">
        <f t="shared" si="8"/>
        <v>2511</v>
      </c>
      <c r="L51" s="12">
        <f>K51</f>
        <v>2511</v>
      </c>
      <c r="M51" s="88"/>
    </row>
    <row r="52" spans="1:13" ht="15.75" x14ac:dyDescent="0.25">
      <c r="A52" s="86"/>
      <c r="B52" s="84"/>
      <c r="C52" s="14"/>
      <c r="D52" s="15" t="s">
        <v>19</v>
      </c>
      <c r="E52" s="16">
        <v>198</v>
      </c>
      <c r="F52" s="16">
        <v>296</v>
      </c>
      <c r="G52" s="16"/>
      <c r="H52" s="17"/>
      <c r="I52" s="17"/>
      <c r="J52" s="18"/>
      <c r="K52" s="18"/>
      <c r="L52" s="18">
        <f>SUM(L48:L51)</f>
        <v>8262</v>
      </c>
      <c r="M52" s="88"/>
    </row>
    <row r="53" spans="1:13" ht="15.75" x14ac:dyDescent="0.25">
      <c r="A53" s="86"/>
      <c r="B53" s="83" t="s">
        <v>27</v>
      </c>
      <c r="C53" s="7" t="s">
        <v>28</v>
      </c>
      <c r="D53" s="8" t="s">
        <v>29</v>
      </c>
      <c r="E53" s="9">
        <v>19</v>
      </c>
      <c r="F53" s="10"/>
      <c r="G53" s="10"/>
      <c r="H53" s="12">
        <v>27</v>
      </c>
      <c r="I53" s="12"/>
      <c r="J53" s="12">
        <f>E53*H53</f>
        <v>513</v>
      </c>
      <c r="K53" s="12"/>
      <c r="L53" s="12">
        <f>J53</f>
        <v>513</v>
      </c>
      <c r="M53" s="88"/>
    </row>
    <row r="54" spans="1:13" ht="15.75" x14ac:dyDescent="0.25">
      <c r="A54" s="86"/>
      <c r="B54" s="83"/>
      <c r="C54" s="7" t="s">
        <v>28</v>
      </c>
      <c r="D54" s="8" t="s">
        <v>30</v>
      </c>
      <c r="E54" s="9">
        <v>26</v>
      </c>
      <c r="F54" s="10"/>
      <c r="G54" s="10"/>
      <c r="H54" s="12">
        <v>27</v>
      </c>
      <c r="I54" s="12"/>
      <c r="J54" s="12">
        <f>E54*H54</f>
        <v>702</v>
      </c>
      <c r="K54" s="12"/>
      <c r="L54" s="12">
        <f>J54</f>
        <v>702</v>
      </c>
      <c r="M54" s="88"/>
    </row>
    <row r="55" spans="1:13" ht="15.75" x14ac:dyDescent="0.25">
      <c r="A55" s="86"/>
      <c r="B55" s="83"/>
      <c r="C55" s="7" t="s">
        <v>28</v>
      </c>
      <c r="D55" s="8" t="s">
        <v>13</v>
      </c>
      <c r="E55" s="9">
        <v>11</v>
      </c>
      <c r="F55" s="10">
        <v>17</v>
      </c>
      <c r="G55" s="20">
        <v>14</v>
      </c>
      <c r="H55" s="11"/>
      <c r="I55" s="12">
        <v>13</v>
      </c>
      <c r="J55" s="12"/>
      <c r="K55" s="12">
        <f t="shared" ref="K55:K59" si="9">F55*(G55+I55)</f>
        <v>459</v>
      </c>
      <c r="L55" s="12">
        <f>K55</f>
        <v>459</v>
      </c>
      <c r="M55" s="88"/>
    </row>
    <row r="56" spans="1:13" ht="15.75" x14ac:dyDescent="0.25">
      <c r="A56" s="86"/>
      <c r="B56" s="83"/>
      <c r="C56" s="7" t="s">
        <v>28</v>
      </c>
      <c r="D56" s="8" t="s">
        <v>15</v>
      </c>
      <c r="E56" s="19">
        <v>70</v>
      </c>
      <c r="F56" s="10">
        <v>108</v>
      </c>
      <c r="G56" s="20">
        <v>14</v>
      </c>
      <c r="H56" s="11"/>
      <c r="I56" s="12">
        <v>13</v>
      </c>
      <c r="J56" s="12"/>
      <c r="K56" s="12">
        <f t="shared" si="9"/>
        <v>2916</v>
      </c>
      <c r="L56" s="12">
        <f>K56</f>
        <v>2916</v>
      </c>
      <c r="M56" s="88"/>
    </row>
    <row r="57" spans="1:13" ht="15.75" x14ac:dyDescent="0.25">
      <c r="A57" s="86"/>
      <c r="B57" s="83"/>
      <c r="C57" s="7" t="s">
        <v>28</v>
      </c>
      <c r="D57" s="8" t="s">
        <v>16</v>
      </c>
      <c r="E57" s="9">
        <v>31</v>
      </c>
      <c r="F57" s="13">
        <v>52</v>
      </c>
      <c r="G57" s="20">
        <v>14</v>
      </c>
      <c r="H57" s="11"/>
      <c r="I57" s="12">
        <v>13</v>
      </c>
      <c r="J57" s="12"/>
      <c r="K57" s="12">
        <f t="shared" si="9"/>
        <v>1404</v>
      </c>
      <c r="L57" s="12">
        <f>K57</f>
        <v>1404</v>
      </c>
      <c r="M57" s="88"/>
    </row>
    <row r="58" spans="1:13" ht="15.75" x14ac:dyDescent="0.25">
      <c r="A58" s="86"/>
      <c r="B58" s="83"/>
      <c r="C58" s="7" t="s">
        <v>17</v>
      </c>
      <c r="D58" s="8" t="s">
        <v>15</v>
      </c>
      <c r="E58" s="9">
        <v>13</v>
      </c>
      <c r="F58" s="10">
        <v>22</v>
      </c>
      <c r="G58" s="20">
        <v>14</v>
      </c>
      <c r="H58" s="11"/>
      <c r="I58" s="12">
        <v>13</v>
      </c>
      <c r="J58" s="12"/>
      <c r="K58" s="12">
        <f t="shared" si="9"/>
        <v>594</v>
      </c>
      <c r="L58" s="12">
        <f>K58</f>
        <v>594</v>
      </c>
      <c r="M58" s="88"/>
    </row>
    <row r="59" spans="1:13" ht="15.75" x14ac:dyDescent="0.25">
      <c r="A59" s="86"/>
      <c r="B59" s="83"/>
      <c r="C59" s="7" t="s">
        <v>17</v>
      </c>
      <c r="D59" s="8" t="s">
        <v>16</v>
      </c>
      <c r="E59" s="9">
        <v>12</v>
      </c>
      <c r="F59" s="13">
        <v>22</v>
      </c>
      <c r="G59" s="20">
        <v>14</v>
      </c>
      <c r="H59" s="11"/>
      <c r="I59" s="12">
        <v>13</v>
      </c>
      <c r="J59" s="12"/>
      <c r="K59" s="12">
        <f t="shared" si="9"/>
        <v>594</v>
      </c>
      <c r="L59" s="12">
        <f>K59</f>
        <v>594</v>
      </c>
      <c r="M59" s="88"/>
    </row>
    <row r="60" spans="1:13" ht="15.75" x14ac:dyDescent="0.25">
      <c r="A60" s="87"/>
      <c r="B60" s="83"/>
      <c r="C60" s="23"/>
      <c r="D60" s="24" t="s">
        <v>19</v>
      </c>
      <c r="E60" s="25">
        <v>182</v>
      </c>
      <c r="F60" s="25">
        <v>221</v>
      </c>
      <c r="G60" s="25"/>
      <c r="H60" s="26"/>
      <c r="I60" s="26"/>
      <c r="J60" s="27"/>
      <c r="K60" s="27"/>
      <c r="L60" s="27">
        <f>SUM(L53:L59)</f>
        <v>7182</v>
      </c>
      <c r="M60" s="88"/>
    </row>
    <row r="61" spans="1:13" ht="15.75" x14ac:dyDescent="0.25">
      <c r="A61" s="40"/>
      <c r="B61" s="36"/>
      <c r="C61" s="36"/>
      <c r="D61" s="37" t="s">
        <v>31</v>
      </c>
      <c r="E61" s="38">
        <v>773</v>
      </c>
      <c r="F61" s="38">
        <v>1089</v>
      </c>
      <c r="G61" s="38"/>
      <c r="H61" s="36"/>
      <c r="I61" s="36"/>
      <c r="J61" s="36"/>
      <c r="K61" s="36"/>
      <c r="L61" s="39">
        <v>31779</v>
      </c>
      <c r="M61" s="36">
        <f>L61*5%</f>
        <v>1588.95</v>
      </c>
    </row>
    <row r="62" spans="1:13" ht="15.75" x14ac:dyDescent="0.25">
      <c r="A62" s="85" t="s">
        <v>39</v>
      </c>
      <c r="B62" s="83" t="s">
        <v>32</v>
      </c>
      <c r="C62" s="28" t="s">
        <v>11</v>
      </c>
      <c r="D62" s="29" t="s">
        <v>29</v>
      </c>
      <c r="E62" s="34">
        <v>15</v>
      </c>
      <c r="F62" s="35"/>
      <c r="G62" s="35"/>
      <c r="H62" s="32">
        <v>27</v>
      </c>
      <c r="I62" s="32"/>
      <c r="J62" s="32">
        <f>E62*H62</f>
        <v>405</v>
      </c>
      <c r="K62" s="32"/>
      <c r="L62" s="32">
        <f>J62</f>
        <v>405</v>
      </c>
      <c r="M62" s="88"/>
    </row>
    <row r="63" spans="1:13" ht="15.75" x14ac:dyDescent="0.25">
      <c r="A63" s="86"/>
      <c r="B63" s="83"/>
      <c r="C63" s="7" t="s">
        <v>11</v>
      </c>
      <c r="D63" s="8" t="s">
        <v>30</v>
      </c>
      <c r="E63" s="9">
        <v>75</v>
      </c>
      <c r="F63" s="10"/>
      <c r="G63" s="10"/>
      <c r="H63" s="12">
        <v>27</v>
      </c>
      <c r="I63" s="12"/>
      <c r="J63" s="12">
        <f>E63*H63</f>
        <v>2025</v>
      </c>
      <c r="K63" s="12"/>
      <c r="L63" s="12">
        <f>J63</f>
        <v>2025</v>
      </c>
      <c r="M63" s="88"/>
    </row>
    <row r="64" spans="1:13" ht="15.75" x14ac:dyDescent="0.25">
      <c r="A64" s="86"/>
      <c r="B64" s="83"/>
      <c r="C64" s="7" t="s">
        <v>11</v>
      </c>
      <c r="D64" s="8" t="s">
        <v>13</v>
      </c>
      <c r="E64" s="9">
        <v>45</v>
      </c>
      <c r="F64" s="10">
        <v>69</v>
      </c>
      <c r="G64" s="20">
        <v>14</v>
      </c>
      <c r="H64" s="11"/>
      <c r="I64" s="12">
        <v>13</v>
      </c>
      <c r="J64" s="12"/>
      <c r="K64" s="12">
        <f t="shared" ref="K64:K68" si="10">F64*(G64+I64)</f>
        <v>1863</v>
      </c>
      <c r="L64" s="12">
        <f>K64</f>
        <v>1863</v>
      </c>
      <c r="M64" s="88"/>
    </row>
    <row r="65" spans="1:13" ht="15.75" x14ac:dyDescent="0.25">
      <c r="A65" s="86"/>
      <c r="B65" s="83"/>
      <c r="C65" s="7" t="s">
        <v>11</v>
      </c>
      <c r="D65" s="8" t="s">
        <v>15</v>
      </c>
      <c r="E65" s="9">
        <v>300</v>
      </c>
      <c r="F65" s="10">
        <v>462</v>
      </c>
      <c r="G65" s="20">
        <v>14</v>
      </c>
      <c r="H65" s="11"/>
      <c r="I65" s="12">
        <v>13</v>
      </c>
      <c r="J65" s="12"/>
      <c r="K65" s="12">
        <f t="shared" si="10"/>
        <v>12474</v>
      </c>
      <c r="L65" s="12">
        <f>K65</f>
        <v>12474</v>
      </c>
      <c r="M65" s="88"/>
    </row>
    <row r="66" spans="1:13" ht="15.75" x14ac:dyDescent="0.25">
      <c r="A66" s="86"/>
      <c r="B66" s="83"/>
      <c r="C66" s="7" t="s">
        <v>11</v>
      </c>
      <c r="D66" s="8" t="s">
        <v>16</v>
      </c>
      <c r="E66" s="9">
        <v>133</v>
      </c>
      <c r="F66" s="13">
        <v>222</v>
      </c>
      <c r="G66" s="20">
        <v>14</v>
      </c>
      <c r="H66" s="11"/>
      <c r="I66" s="12">
        <v>13</v>
      </c>
      <c r="J66" s="12"/>
      <c r="K66" s="12">
        <f t="shared" si="10"/>
        <v>5994</v>
      </c>
      <c r="L66" s="12">
        <f>K66</f>
        <v>5994</v>
      </c>
      <c r="M66" s="88"/>
    </row>
    <row r="67" spans="1:13" ht="15.75" x14ac:dyDescent="0.25">
      <c r="A67" s="86"/>
      <c r="B67" s="83"/>
      <c r="C67" s="7" t="s">
        <v>17</v>
      </c>
      <c r="D67" s="8" t="s">
        <v>15</v>
      </c>
      <c r="E67" s="9">
        <v>80</v>
      </c>
      <c r="F67" s="10">
        <v>133</v>
      </c>
      <c r="G67" s="20">
        <v>14</v>
      </c>
      <c r="H67" s="11"/>
      <c r="I67" s="12">
        <v>13</v>
      </c>
      <c r="J67" s="12"/>
      <c r="K67" s="12">
        <f t="shared" si="10"/>
        <v>3591</v>
      </c>
      <c r="L67" s="12">
        <f>K67</f>
        <v>3591</v>
      </c>
      <c r="M67" s="88"/>
    </row>
    <row r="68" spans="1:13" ht="15.75" x14ac:dyDescent="0.25">
      <c r="A68" s="86"/>
      <c r="B68" s="83"/>
      <c r="C68" s="7" t="s">
        <v>17</v>
      </c>
      <c r="D68" s="8" t="s">
        <v>16</v>
      </c>
      <c r="E68" s="9">
        <v>55</v>
      </c>
      <c r="F68" s="13">
        <v>100</v>
      </c>
      <c r="G68" s="20">
        <v>14</v>
      </c>
      <c r="H68" s="11"/>
      <c r="I68" s="12">
        <v>13</v>
      </c>
      <c r="J68" s="12"/>
      <c r="K68" s="12">
        <f t="shared" si="10"/>
        <v>2700</v>
      </c>
      <c r="L68" s="12">
        <f>K68</f>
        <v>2700</v>
      </c>
      <c r="M68" s="88"/>
    </row>
    <row r="69" spans="1:13" ht="15.75" x14ac:dyDescent="0.25">
      <c r="A69" s="87"/>
      <c r="B69" s="83"/>
      <c r="C69" s="23"/>
      <c r="D69" s="24" t="s">
        <v>19</v>
      </c>
      <c r="E69" s="25">
        <v>703</v>
      </c>
      <c r="F69" s="25">
        <v>986</v>
      </c>
      <c r="G69" s="25"/>
      <c r="H69" s="26"/>
      <c r="I69" s="26"/>
      <c r="J69" s="27"/>
      <c r="K69" s="27"/>
      <c r="L69" s="27">
        <f>SUM(L62:L68)</f>
        <v>29052</v>
      </c>
      <c r="M69" s="88"/>
    </row>
    <row r="70" spans="1:13" ht="15.75" x14ac:dyDescent="0.25">
      <c r="A70" s="40"/>
      <c r="B70" s="36"/>
      <c r="C70" s="36"/>
      <c r="D70" s="37" t="s">
        <v>33</v>
      </c>
      <c r="E70" s="38">
        <v>703</v>
      </c>
      <c r="F70" s="38">
        <v>986</v>
      </c>
      <c r="G70" s="38"/>
      <c r="H70" s="36"/>
      <c r="I70" s="36"/>
      <c r="J70" s="36"/>
      <c r="K70" s="36"/>
      <c r="L70" s="39">
        <v>29052</v>
      </c>
      <c r="M70" s="36">
        <f>L70*5%</f>
        <v>1452.6000000000001</v>
      </c>
    </row>
  </sheetData>
  <autoFilter ref="B2:L70" xr:uid="{00000000-0009-0000-0000-000000000000}"/>
  <mergeCells count="15">
    <mergeCell ref="A3:A32"/>
    <mergeCell ref="A34:A60"/>
    <mergeCell ref="A62:A69"/>
    <mergeCell ref="M3:M32"/>
    <mergeCell ref="M34:M60"/>
    <mergeCell ref="M62:M69"/>
    <mergeCell ref="B41:B47"/>
    <mergeCell ref="B48:B52"/>
    <mergeCell ref="B53:B60"/>
    <mergeCell ref="B62:B69"/>
    <mergeCell ref="D1:F1"/>
    <mergeCell ref="B3:B12"/>
    <mergeCell ref="B13:B24"/>
    <mergeCell ref="B25:B32"/>
    <mergeCell ref="B34:B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topLeftCell="A19" workbookViewId="0">
      <selection activeCell="D34" sqref="D34:D38"/>
    </sheetView>
  </sheetViews>
  <sheetFormatPr defaultRowHeight="15" x14ac:dyDescent="0.25"/>
  <cols>
    <col min="1" max="1" width="9.140625" style="21"/>
    <col min="2" max="2" width="10.7109375" customWidth="1"/>
    <col min="3" max="3" width="10" customWidth="1"/>
    <col min="4" max="4" width="35.85546875" customWidth="1"/>
    <col min="5" max="5" width="13.28515625" customWidth="1"/>
    <col min="6" max="7" width="12.42578125" customWidth="1"/>
    <col min="8" max="8" width="12.28515625" customWidth="1"/>
    <col min="9" max="9" width="11.42578125" customWidth="1"/>
    <col min="10" max="10" width="12.28515625" customWidth="1"/>
    <col min="11" max="12" width="11.28515625" customWidth="1"/>
  </cols>
  <sheetData>
    <row r="1" spans="1:12" x14ac:dyDescent="0.25">
      <c r="A1" s="43"/>
      <c r="B1" s="44"/>
      <c r="C1" s="44"/>
      <c r="D1" s="89" t="s">
        <v>40</v>
      </c>
      <c r="E1" s="89"/>
      <c r="F1" s="89"/>
      <c r="G1" s="45"/>
      <c r="H1" s="44"/>
      <c r="I1" s="44"/>
      <c r="J1" s="44"/>
      <c r="K1" s="44"/>
      <c r="L1" s="46"/>
    </row>
    <row r="2" spans="1:12" ht="76.5" x14ac:dyDescent="0.25">
      <c r="A2" s="47" t="s">
        <v>35</v>
      </c>
      <c r="B2" s="48" t="s">
        <v>0</v>
      </c>
      <c r="C2" s="48" t="s">
        <v>1</v>
      </c>
      <c r="D2" s="49" t="s">
        <v>2</v>
      </c>
      <c r="E2" s="48" t="s">
        <v>3</v>
      </c>
      <c r="F2" s="48" t="s">
        <v>4</v>
      </c>
      <c r="G2" s="48" t="s">
        <v>34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</row>
    <row r="3" spans="1:12" x14ac:dyDescent="0.25">
      <c r="A3" s="90" t="s">
        <v>37</v>
      </c>
      <c r="B3" s="93" t="s">
        <v>10</v>
      </c>
      <c r="C3" s="50" t="s">
        <v>11</v>
      </c>
      <c r="D3" s="51" t="s">
        <v>12</v>
      </c>
      <c r="E3" s="52">
        <v>8</v>
      </c>
      <c r="F3" s="53"/>
      <c r="G3" s="53"/>
      <c r="H3" s="54">
        <v>27</v>
      </c>
      <c r="I3" s="54"/>
      <c r="J3" s="54">
        <f>E3*H3</f>
        <v>216</v>
      </c>
      <c r="K3" s="54"/>
      <c r="L3" s="54">
        <f>J3</f>
        <v>216</v>
      </c>
    </row>
    <row r="4" spans="1:12" x14ac:dyDescent="0.25">
      <c r="A4" s="91"/>
      <c r="B4" s="93"/>
      <c r="C4" s="50" t="s">
        <v>11</v>
      </c>
      <c r="D4" s="51" t="s">
        <v>13</v>
      </c>
      <c r="E4" s="52">
        <v>94</v>
      </c>
      <c r="F4" s="53">
        <v>145</v>
      </c>
      <c r="G4" s="55">
        <v>14</v>
      </c>
      <c r="H4" s="56"/>
      <c r="I4" s="54">
        <v>13</v>
      </c>
      <c r="J4" s="54"/>
      <c r="K4" s="54">
        <f>F4*(G4+I4)</f>
        <v>3915</v>
      </c>
      <c r="L4" s="54">
        <f t="shared" ref="L4:L11" si="0">K4</f>
        <v>3915</v>
      </c>
    </row>
    <row r="5" spans="1:12" x14ac:dyDescent="0.25">
      <c r="A5" s="91"/>
      <c r="B5" s="93"/>
      <c r="C5" s="50" t="s">
        <v>11</v>
      </c>
      <c r="D5" s="51" t="s">
        <v>14</v>
      </c>
      <c r="E5" s="52">
        <v>6</v>
      </c>
      <c r="F5" s="53">
        <v>9</v>
      </c>
      <c r="G5" s="55">
        <v>14</v>
      </c>
      <c r="H5" s="56"/>
      <c r="I5" s="54">
        <v>13</v>
      </c>
      <c r="J5" s="54"/>
      <c r="K5" s="54">
        <f t="shared" ref="K5:K11" si="1">F5*(G5+I5)</f>
        <v>243</v>
      </c>
      <c r="L5" s="54">
        <f t="shared" si="0"/>
        <v>243</v>
      </c>
    </row>
    <row r="6" spans="1:12" x14ac:dyDescent="0.25">
      <c r="A6" s="91"/>
      <c r="B6" s="93"/>
      <c r="C6" s="50" t="s">
        <v>11</v>
      </c>
      <c r="D6" s="51" t="s">
        <v>15</v>
      </c>
      <c r="E6" s="52">
        <v>10</v>
      </c>
      <c r="F6" s="53">
        <v>15</v>
      </c>
      <c r="G6" s="55">
        <v>14</v>
      </c>
      <c r="H6" s="56"/>
      <c r="I6" s="54">
        <v>13</v>
      </c>
      <c r="J6" s="54"/>
      <c r="K6" s="54">
        <f t="shared" si="1"/>
        <v>405</v>
      </c>
      <c r="L6" s="54">
        <f t="shared" si="0"/>
        <v>405</v>
      </c>
    </row>
    <row r="7" spans="1:12" x14ac:dyDescent="0.25">
      <c r="A7" s="91"/>
      <c r="B7" s="93"/>
      <c r="C7" s="50" t="s">
        <v>11</v>
      </c>
      <c r="D7" s="51" t="s">
        <v>16</v>
      </c>
      <c r="E7" s="52">
        <v>9</v>
      </c>
      <c r="F7" s="57">
        <v>15</v>
      </c>
      <c r="G7" s="55">
        <v>14</v>
      </c>
      <c r="H7" s="56"/>
      <c r="I7" s="54">
        <v>13</v>
      </c>
      <c r="J7" s="54"/>
      <c r="K7" s="54">
        <f t="shared" si="1"/>
        <v>405</v>
      </c>
      <c r="L7" s="54">
        <f t="shared" si="0"/>
        <v>405</v>
      </c>
    </row>
    <row r="8" spans="1:12" x14ac:dyDescent="0.25">
      <c r="A8" s="91"/>
      <c r="B8" s="93"/>
      <c r="C8" s="50" t="s">
        <v>17</v>
      </c>
      <c r="D8" s="51" t="s">
        <v>15</v>
      </c>
      <c r="E8" s="52">
        <v>20</v>
      </c>
      <c r="F8" s="53">
        <v>33</v>
      </c>
      <c r="G8" s="55">
        <v>14</v>
      </c>
      <c r="H8" s="56"/>
      <c r="I8" s="54">
        <v>13</v>
      </c>
      <c r="J8" s="54"/>
      <c r="K8" s="54">
        <f t="shared" si="1"/>
        <v>891</v>
      </c>
      <c r="L8" s="54">
        <f t="shared" si="0"/>
        <v>891</v>
      </c>
    </row>
    <row r="9" spans="1:12" x14ac:dyDescent="0.25">
      <c r="A9" s="91"/>
      <c r="B9" s="93"/>
      <c r="C9" s="50" t="s">
        <v>17</v>
      </c>
      <c r="D9" s="51" t="s">
        <v>16</v>
      </c>
      <c r="E9" s="52">
        <v>30</v>
      </c>
      <c r="F9" s="57">
        <v>55</v>
      </c>
      <c r="G9" s="55">
        <v>14</v>
      </c>
      <c r="H9" s="56"/>
      <c r="I9" s="54">
        <v>13</v>
      </c>
      <c r="J9" s="54"/>
      <c r="K9" s="54">
        <f t="shared" si="1"/>
        <v>1485</v>
      </c>
      <c r="L9" s="54">
        <f t="shared" si="0"/>
        <v>1485</v>
      </c>
    </row>
    <row r="10" spans="1:12" x14ac:dyDescent="0.25">
      <c r="A10" s="91"/>
      <c r="B10" s="93"/>
      <c r="C10" s="50" t="s">
        <v>18</v>
      </c>
      <c r="D10" s="51" t="s">
        <v>15</v>
      </c>
      <c r="E10" s="52">
        <v>15</v>
      </c>
      <c r="F10" s="53">
        <v>25</v>
      </c>
      <c r="G10" s="55">
        <v>14</v>
      </c>
      <c r="H10" s="56"/>
      <c r="I10" s="54">
        <v>13</v>
      </c>
      <c r="J10" s="54"/>
      <c r="K10" s="54">
        <f t="shared" si="1"/>
        <v>675</v>
      </c>
      <c r="L10" s="54">
        <f t="shared" si="0"/>
        <v>675</v>
      </c>
    </row>
    <row r="11" spans="1:12" x14ac:dyDescent="0.25">
      <c r="A11" s="91"/>
      <c r="B11" s="93"/>
      <c r="C11" s="50" t="s">
        <v>18</v>
      </c>
      <c r="D11" s="51" t="s">
        <v>16</v>
      </c>
      <c r="E11" s="52">
        <v>16</v>
      </c>
      <c r="F11" s="57">
        <v>29</v>
      </c>
      <c r="G11" s="55">
        <v>14</v>
      </c>
      <c r="H11" s="56"/>
      <c r="I11" s="54">
        <v>13</v>
      </c>
      <c r="J11" s="54"/>
      <c r="K11" s="54">
        <f t="shared" si="1"/>
        <v>783</v>
      </c>
      <c r="L11" s="54">
        <f t="shared" si="0"/>
        <v>783</v>
      </c>
    </row>
    <row r="12" spans="1:12" x14ac:dyDescent="0.25">
      <c r="A12" s="91"/>
      <c r="B12" s="94"/>
      <c r="C12" s="58"/>
      <c r="D12" s="59" t="s">
        <v>19</v>
      </c>
      <c r="E12" s="60">
        <v>208</v>
      </c>
      <c r="F12" s="60">
        <v>326</v>
      </c>
      <c r="G12" s="60"/>
      <c r="H12" s="61"/>
      <c r="I12" s="61"/>
      <c r="J12" s="62"/>
      <c r="K12" s="62"/>
      <c r="L12" s="62">
        <f>SUM(L3:L11)</f>
        <v>9018</v>
      </c>
    </row>
    <row r="13" spans="1:12" x14ac:dyDescent="0.25">
      <c r="A13" s="91"/>
      <c r="B13" s="93" t="s">
        <v>20</v>
      </c>
      <c r="C13" s="50" t="s">
        <v>18</v>
      </c>
      <c r="D13" s="51" t="s">
        <v>13</v>
      </c>
      <c r="E13" s="63">
        <v>2</v>
      </c>
      <c r="F13" s="53">
        <v>3</v>
      </c>
      <c r="G13" s="55">
        <v>14</v>
      </c>
      <c r="H13" s="56"/>
      <c r="I13" s="54">
        <v>13</v>
      </c>
      <c r="J13" s="54"/>
      <c r="K13" s="54">
        <f t="shared" ref="K13:K18" si="2">F13*(G13+I13)</f>
        <v>81</v>
      </c>
      <c r="L13" s="54">
        <f t="shared" ref="L13:L18" si="3">K13</f>
        <v>81</v>
      </c>
    </row>
    <row r="14" spans="1:12" x14ac:dyDescent="0.25">
      <c r="A14" s="91"/>
      <c r="B14" s="93"/>
      <c r="C14" s="50" t="s">
        <v>18</v>
      </c>
      <c r="D14" s="51" t="s">
        <v>15</v>
      </c>
      <c r="E14" s="52">
        <v>3</v>
      </c>
      <c r="F14" s="53">
        <v>5</v>
      </c>
      <c r="G14" s="55">
        <v>14</v>
      </c>
      <c r="H14" s="56"/>
      <c r="I14" s="54">
        <v>13</v>
      </c>
      <c r="J14" s="54"/>
      <c r="K14" s="54">
        <f t="shared" si="2"/>
        <v>135</v>
      </c>
      <c r="L14" s="54">
        <f t="shared" si="3"/>
        <v>135</v>
      </c>
    </row>
    <row r="15" spans="1:12" x14ac:dyDescent="0.25">
      <c r="A15" s="91"/>
      <c r="B15" s="93"/>
      <c r="C15" s="50" t="s">
        <v>18</v>
      </c>
      <c r="D15" s="51" t="s">
        <v>16</v>
      </c>
      <c r="E15" s="52">
        <v>2</v>
      </c>
      <c r="F15" s="57">
        <v>4</v>
      </c>
      <c r="G15" s="55">
        <v>14</v>
      </c>
      <c r="H15" s="56"/>
      <c r="I15" s="54">
        <v>13</v>
      </c>
      <c r="J15" s="54"/>
      <c r="K15" s="54">
        <f t="shared" si="2"/>
        <v>108</v>
      </c>
      <c r="L15" s="54">
        <f t="shared" si="3"/>
        <v>108</v>
      </c>
    </row>
    <row r="16" spans="1:12" x14ac:dyDescent="0.25">
      <c r="A16" s="91"/>
      <c r="B16" s="93"/>
      <c r="C16" s="50" t="s">
        <v>17</v>
      </c>
      <c r="D16" s="51" t="s">
        <v>13</v>
      </c>
      <c r="E16" s="52">
        <v>2</v>
      </c>
      <c r="F16" s="53">
        <v>3</v>
      </c>
      <c r="G16" s="55">
        <v>14</v>
      </c>
      <c r="H16" s="56"/>
      <c r="I16" s="54">
        <v>13</v>
      </c>
      <c r="J16" s="54"/>
      <c r="K16" s="54">
        <f t="shared" si="2"/>
        <v>81</v>
      </c>
      <c r="L16" s="54">
        <f t="shared" si="3"/>
        <v>81</v>
      </c>
    </row>
    <row r="17" spans="1:12" x14ac:dyDescent="0.25">
      <c r="A17" s="91"/>
      <c r="B17" s="93"/>
      <c r="C17" s="50" t="s">
        <v>17</v>
      </c>
      <c r="D17" s="51" t="s">
        <v>15</v>
      </c>
      <c r="E17" s="52">
        <v>8</v>
      </c>
      <c r="F17" s="53">
        <v>13</v>
      </c>
      <c r="G17" s="55">
        <v>14</v>
      </c>
      <c r="H17" s="56"/>
      <c r="I17" s="54">
        <v>13</v>
      </c>
      <c r="J17" s="54"/>
      <c r="K17" s="54">
        <f t="shared" si="2"/>
        <v>351</v>
      </c>
      <c r="L17" s="54">
        <f t="shared" si="3"/>
        <v>351</v>
      </c>
    </row>
    <row r="18" spans="1:12" x14ac:dyDescent="0.25">
      <c r="A18" s="91"/>
      <c r="B18" s="93"/>
      <c r="C18" s="50" t="s">
        <v>17</v>
      </c>
      <c r="D18" s="51" t="s">
        <v>16</v>
      </c>
      <c r="E18" s="52">
        <v>5</v>
      </c>
      <c r="F18" s="57">
        <v>9</v>
      </c>
      <c r="G18" s="55">
        <v>14</v>
      </c>
      <c r="H18" s="56"/>
      <c r="I18" s="54">
        <v>13</v>
      </c>
      <c r="J18" s="54"/>
      <c r="K18" s="54">
        <f t="shared" si="2"/>
        <v>243</v>
      </c>
      <c r="L18" s="54">
        <f t="shared" si="3"/>
        <v>243</v>
      </c>
    </row>
    <row r="19" spans="1:12" x14ac:dyDescent="0.25">
      <c r="A19" s="91"/>
      <c r="B19" s="93"/>
      <c r="C19" s="50" t="s">
        <v>11</v>
      </c>
      <c r="D19" s="51" t="s">
        <v>12</v>
      </c>
      <c r="E19" s="52">
        <v>1</v>
      </c>
      <c r="F19" s="53"/>
      <c r="G19" s="53"/>
      <c r="H19" s="54">
        <v>27</v>
      </c>
      <c r="I19" s="56"/>
      <c r="J19" s="54">
        <f>E19*H19</f>
        <v>27</v>
      </c>
      <c r="K19" s="54"/>
      <c r="L19" s="54">
        <f>J19</f>
        <v>27</v>
      </c>
    </row>
    <row r="20" spans="1:12" x14ac:dyDescent="0.25">
      <c r="A20" s="91"/>
      <c r="B20" s="93"/>
      <c r="C20" s="50" t="s">
        <v>11</v>
      </c>
      <c r="D20" s="51" t="s">
        <v>13</v>
      </c>
      <c r="E20" s="52">
        <v>18</v>
      </c>
      <c r="F20" s="53">
        <v>28</v>
      </c>
      <c r="G20" s="55">
        <v>14</v>
      </c>
      <c r="H20" s="56"/>
      <c r="I20" s="54">
        <v>13</v>
      </c>
      <c r="J20" s="54"/>
      <c r="K20" s="54">
        <f t="shared" ref="K20:K23" si="4">F20*(G20+I20)</f>
        <v>756</v>
      </c>
      <c r="L20" s="54">
        <f>K20</f>
        <v>756</v>
      </c>
    </row>
    <row r="21" spans="1:12" x14ac:dyDescent="0.25">
      <c r="A21" s="91"/>
      <c r="B21" s="93"/>
      <c r="C21" s="50" t="s">
        <v>11</v>
      </c>
      <c r="D21" s="51" t="s">
        <v>14</v>
      </c>
      <c r="E21" s="52">
        <v>2</v>
      </c>
      <c r="F21" s="53">
        <v>3</v>
      </c>
      <c r="G21" s="55">
        <v>14</v>
      </c>
      <c r="H21" s="56"/>
      <c r="I21" s="54">
        <v>13</v>
      </c>
      <c r="J21" s="54"/>
      <c r="K21" s="54">
        <f t="shared" si="4"/>
        <v>81</v>
      </c>
      <c r="L21" s="54">
        <f>K21</f>
        <v>81</v>
      </c>
    </row>
    <row r="22" spans="1:12" x14ac:dyDescent="0.25">
      <c r="A22" s="91"/>
      <c r="B22" s="93"/>
      <c r="C22" s="50" t="s">
        <v>11</v>
      </c>
      <c r="D22" s="51" t="s">
        <v>15</v>
      </c>
      <c r="E22" s="52">
        <v>30</v>
      </c>
      <c r="F22" s="53">
        <v>46</v>
      </c>
      <c r="G22" s="55">
        <v>14</v>
      </c>
      <c r="H22" s="56"/>
      <c r="I22" s="54">
        <v>13</v>
      </c>
      <c r="J22" s="54"/>
      <c r="K22" s="54">
        <f t="shared" si="4"/>
        <v>1242</v>
      </c>
      <c r="L22" s="54">
        <f>K22</f>
        <v>1242</v>
      </c>
    </row>
    <row r="23" spans="1:12" x14ac:dyDescent="0.25">
      <c r="A23" s="91"/>
      <c r="B23" s="93"/>
      <c r="C23" s="50" t="s">
        <v>11</v>
      </c>
      <c r="D23" s="51" t="s">
        <v>16</v>
      </c>
      <c r="E23" s="52">
        <v>29</v>
      </c>
      <c r="F23" s="57">
        <v>48</v>
      </c>
      <c r="G23" s="55">
        <v>14</v>
      </c>
      <c r="H23" s="56"/>
      <c r="I23" s="54">
        <v>13</v>
      </c>
      <c r="J23" s="54"/>
      <c r="K23" s="54">
        <f t="shared" si="4"/>
        <v>1296</v>
      </c>
      <c r="L23" s="54">
        <f>K23</f>
        <v>1296</v>
      </c>
    </row>
    <row r="24" spans="1:12" x14ac:dyDescent="0.25">
      <c r="A24" s="91"/>
      <c r="B24" s="94"/>
      <c r="C24" s="58"/>
      <c r="D24" s="59" t="s">
        <v>19</v>
      </c>
      <c r="E24" s="60">
        <v>102</v>
      </c>
      <c r="F24" s="60">
        <v>162</v>
      </c>
      <c r="G24" s="60"/>
      <c r="H24" s="61"/>
      <c r="I24" s="61"/>
      <c r="J24" s="62"/>
      <c r="K24" s="62"/>
      <c r="L24" s="62">
        <f>SUM(L13:L23)</f>
        <v>4401</v>
      </c>
    </row>
    <row r="25" spans="1:12" x14ac:dyDescent="0.25">
      <c r="A25" s="91"/>
      <c r="B25" s="93" t="s">
        <v>21</v>
      </c>
      <c r="C25" s="50" t="s">
        <v>11</v>
      </c>
      <c r="D25" s="51" t="s">
        <v>22</v>
      </c>
      <c r="E25" s="52">
        <v>4</v>
      </c>
      <c r="F25" s="53"/>
      <c r="G25" s="53"/>
      <c r="H25" s="54">
        <v>27</v>
      </c>
      <c r="I25" s="54"/>
      <c r="J25" s="54">
        <f>E25*H25</f>
        <v>108</v>
      </c>
      <c r="K25" s="54"/>
      <c r="L25" s="54">
        <f>J25</f>
        <v>108</v>
      </c>
    </row>
    <row r="26" spans="1:12" x14ac:dyDescent="0.25">
      <c r="A26" s="91"/>
      <c r="B26" s="93"/>
      <c r="C26" s="50" t="s">
        <v>11</v>
      </c>
      <c r="D26" s="51" t="s">
        <v>12</v>
      </c>
      <c r="E26" s="52">
        <v>49</v>
      </c>
      <c r="F26" s="53"/>
      <c r="G26" s="53"/>
      <c r="H26" s="54">
        <v>27</v>
      </c>
      <c r="I26" s="54"/>
      <c r="J26" s="54">
        <f>E26*H26</f>
        <v>1323</v>
      </c>
      <c r="K26" s="54"/>
      <c r="L26" s="54">
        <f>J26</f>
        <v>1323</v>
      </c>
    </row>
    <row r="27" spans="1:12" x14ac:dyDescent="0.25">
      <c r="A27" s="91"/>
      <c r="B27" s="93"/>
      <c r="C27" s="50" t="s">
        <v>11</v>
      </c>
      <c r="D27" s="51" t="s">
        <v>13</v>
      </c>
      <c r="E27" s="52">
        <v>15</v>
      </c>
      <c r="F27" s="53">
        <v>23</v>
      </c>
      <c r="G27" s="55">
        <v>14</v>
      </c>
      <c r="H27" s="56"/>
      <c r="I27" s="54">
        <v>13</v>
      </c>
      <c r="J27" s="54"/>
      <c r="K27" s="54">
        <f t="shared" ref="K27:K31" si="5">F27*(G27+I27)</f>
        <v>621</v>
      </c>
      <c r="L27" s="54">
        <f>K27</f>
        <v>621</v>
      </c>
    </row>
    <row r="28" spans="1:12" x14ac:dyDescent="0.25">
      <c r="A28" s="91"/>
      <c r="B28" s="93"/>
      <c r="C28" s="50" t="s">
        <v>11</v>
      </c>
      <c r="D28" s="51" t="s">
        <v>15</v>
      </c>
      <c r="E28" s="52">
        <v>145</v>
      </c>
      <c r="F28" s="53">
        <v>223</v>
      </c>
      <c r="G28" s="55">
        <v>14</v>
      </c>
      <c r="H28" s="56"/>
      <c r="I28" s="54">
        <v>13</v>
      </c>
      <c r="J28" s="54"/>
      <c r="K28" s="54">
        <f t="shared" si="5"/>
        <v>6021</v>
      </c>
      <c r="L28" s="54">
        <f>K28</f>
        <v>6021</v>
      </c>
    </row>
    <row r="29" spans="1:12" x14ac:dyDescent="0.25">
      <c r="A29" s="91"/>
      <c r="B29" s="93"/>
      <c r="C29" s="50" t="s">
        <v>11</v>
      </c>
      <c r="D29" s="51" t="s">
        <v>16</v>
      </c>
      <c r="E29" s="52">
        <v>60</v>
      </c>
      <c r="F29" s="57">
        <v>100</v>
      </c>
      <c r="G29" s="55">
        <v>14</v>
      </c>
      <c r="H29" s="56"/>
      <c r="I29" s="54">
        <v>13</v>
      </c>
      <c r="J29" s="54"/>
      <c r="K29" s="54">
        <f t="shared" si="5"/>
        <v>2700</v>
      </c>
      <c r="L29" s="54">
        <f>K29</f>
        <v>2700</v>
      </c>
    </row>
    <row r="30" spans="1:12" x14ac:dyDescent="0.25">
      <c r="A30" s="91"/>
      <c r="B30" s="93"/>
      <c r="C30" s="50" t="s">
        <v>17</v>
      </c>
      <c r="D30" s="51" t="s">
        <v>15</v>
      </c>
      <c r="E30" s="52">
        <v>16</v>
      </c>
      <c r="F30" s="53">
        <v>27</v>
      </c>
      <c r="G30" s="55">
        <v>14</v>
      </c>
      <c r="H30" s="56"/>
      <c r="I30" s="54">
        <v>13</v>
      </c>
      <c r="J30" s="54"/>
      <c r="K30" s="54">
        <f t="shared" si="5"/>
        <v>729</v>
      </c>
      <c r="L30" s="54">
        <f>K30</f>
        <v>729</v>
      </c>
    </row>
    <row r="31" spans="1:12" x14ac:dyDescent="0.25">
      <c r="A31" s="91"/>
      <c r="B31" s="93"/>
      <c r="C31" s="50" t="s">
        <v>17</v>
      </c>
      <c r="D31" s="51" t="s">
        <v>16</v>
      </c>
      <c r="E31" s="52">
        <v>10</v>
      </c>
      <c r="F31" s="57">
        <v>18</v>
      </c>
      <c r="G31" s="55">
        <v>14</v>
      </c>
      <c r="H31" s="56"/>
      <c r="I31" s="54">
        <v>13</v>
      </c>
      <c r="J31" s="54"/>
      <c r="K31" s="54">
        <f t="shared" si="5"/>
        <v>486</v>
      </c>
      <c r="L31" s="54">
        <f>K31</f>
        <v>486</v>
      </c>
    </row>
    <row r="32" spans="1:12" x14ac:dyDescent="0.25">
      <c r="A32" s="92"/>
      <c r="B32" s="93"/>
      <c r="C32" s="64"/>
      <c r="D32" s="65" t="s">
        <v>19</v>
      </c>
      <c r="E32" s="66">
        <v>299</v>
      </c>
      <c r="F32" s="66">
        <v>391</v>
      </c>
      <c r="G32" s="66"/>
      <c r="H32" s="67"/>
      <c r="I32" s="67"/>
      <c r="J32" s="68"/>
      <c r="K32" s="68"/>
      <c r="L32" s="68">
        <f>SUM(L25:L31)</f>
        <v>11988</v>
      </c>
    </row>
    <row r="33" spans="1:12" x14ac:dyDescent="0.25">
      <c r="A33" s="69"/>
      <c r="B33" s="70"/>
      <c r="C33" s="70"/>
      <c r="D33" s="71" t="s">
        <v>23</v>
      </c>
      <c r="E33" s="72">
        <v>609</v>
      </c>
      <c r="F33" s="72">
        <v>879</v>
      </c>
      <c r="G33" s="72"/>
      <c r="H33" s="70"/>
      <c r="I33" s="70"/>
      <c r="J33" s="70"/>
      <c r="K33" s="70"/>
      <c r="L33" s="73">
        <v>25407</v>
      </c>
    </row>
    <row r="34" spans="1:12" x14ac:dyDescent="0.25">
      <c r="A34" s="43"/>
      <c r="B34" s="74"/>
      <c r="C34" s="74"/>
      <c r="D34" s="75"/>
      <c r="E34" s="74"/>
      <c r="F34" s="74"/>
      <c r="G34" s="74"/>
      <c r="H34" s="74"/>
      <c r="I34" s="74"/>
      <c r="J34" s="74"/>
      <c r="K34" s="74"/>
      <c r="L34" s="74"/>
    </row>
    <row r="35" spans="1:12" x14ac:dyDescent="0.25">
      <c r="A35" s="43"/>
      <c r="B35" s="74"/>
      <c r="C35" s="74"/>
      <c r="D35" s="75"/>
      <c r="E35" s="74"/>
      <c r="F35" s="74"/>
      <c r="G35" s="74"/>
      <c r="H35" s="74"/>
      <c r="I35" s="74"/>
      <c r="J35" s="74"/>
      <c r="K35" s="74"/>
      <c r="L35" s="74"/>
    </row>
    <row r="36" spans="1:12" x14ac:dyDescent="0.25">
      <c r="A36" s="43"/>
      <c r="B36" s="74"/>
      <c r="C36" s="74"/>
      <c r="D36" s="75"/>
      <c r="E36" s="74"/>
      <c r="F36" s="74"/>
      <c r="G36" s="74"/>
      <c r="H36" s="74"/>
      <c r="I36" s="74"/>
      <c r="J36" s="74"/>
      <c r="K36" s="74"/>
      <c r="L36" s="74"/>
    </row>
    <row r="37" spans="1:12" x14ac:dyDescent="0.25">
      <c r="A37" s="43"/>
      <c r="B37" s="74"/>
      <c r="C37" s="74"/>
      <c r="D37" s="75"/>
      <c r="E37" s="74"/>
      <c r="F37" s="74"/>
      <c r="G37" s="74"/>
      <c r="H37" s="74"/>
      <c r="I37" s="74"/>
      <c r="J37" s="74"/>
      <c r="K37" s="74"/>
      <c r="L37" s="74"/>
    </row>
    <row r="38" spans="1:12" x14ac:dyDescent="0.25">
      <c r="A38" s="43"/>
      <c r="B38" s="74"/>
      <c r="C38" s="74"/>
      <c r="E38" s="74"/>
      <c r="F38" s="74"/>
      <c r="G38" s="74"/>
      <c r="H38" s="74"/>
      <c r="I38" s="74"/>
      <c r="J38" s="74"/>
      <c r="K38" s="74"/>
      <c r="L38" s="74"/>
    </row>
    <row r="39" spans="1:12" x14ac:dyDescent="0.25">
      <c r="A39" s="43"/>
      <c r="B39" s="74"/>
      <c r="C39" s="74"/>
      <c r="E39" s="74"/>
      <c r="F39" s="74"/>
      <c r="G39" s="74"/>
      <c r="H39" s="74"/>
      <c r="I39" s="74"/>
      <c r="J39" s="74"/>
      <c r="K39" s="74"/>
      <c r="L39" s="74"/>
    </row>
  </sheetData>
  <autoFilter ref="B2:L33" xr:uid="{00000000-0009-0000-0000-000001000000}"/>
  <mergeCells count="5">
    <mergeCell ref="D1:F1"/>
    <mergeCell ref="A3:A32"/>
    <mergeCell ref="B3:B12"/>
    <mergeCell ref="B13:B24"/>
    <mergeCell ref="B25:B32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topLeftCell="A19" workbookViewId="0">
      <selection activeCell="D32" sqref="D32:D36"/>
    </sheetView>
  </sheetViews>
  <sheetFormatPr defaultRowHeight="15" x14ac:dyDescent="0.25"/>
  <cols>
    <col min="1" max="1" width="9.140625" style="21"/>
    <col min="2" max="2" width="10.7109375" customWidth="1"/>
    <col min="3" max="3" width="10" customWidth="1"/>
    <col min="4" max="4" width="35.85546875" customWidth="1"/>
    <col min="5" max="5" width="13.28515625" customWidth="1"/>
    <col min="6" max="7" width="12.42578125" customWidth="1"/>
    <col min="8" max="8" width="12.28515625" customWidth="1"/>
    <col min="9" max="9" width="11.42578125" customWidth="1"/>
    <col min="10" max="10" width="12.28515625" customWidth="1"/>
    <col min="11" max="12" width="11.28515625" customWidth="1"/>
  </cols>
  <sheetData>
    <row r="1" spans="1:12" x14ac:dyDescent="0.25">
      <c r="A1" s="43"/>
      <c r="B1" s="44"/>
      <c r="C1" s="44"/>
      <c r="D1" s="89" t="s">
        <v>40</v>
      </c>
      <c r="E1" s="89"/>
      <c r="F1" s="89"/>
      <c r="G1" s="45"/>
      <c r="H1" s="44"/>
      <c r="I1" s="44"/>
      <c r="J1" s="44"/>
      <c r="K1" s="44"/>
      <c r="L1" s="46"/>
    </row>
    <row r="2" spans="1:12" ht="76.5" x14ac:dyDescent="0.25">
      <c r="A2" s="47" t="s">
        <v>35</v>
      </c>
      <c r="B2" s="48" t="s">
        <v>0</v>
      </c>
      <c r="C2" s="48" t="s">
        <v>1</v>
      </c>
      <c r="D2" s="49" t="s">
        <v>2</v>
      </c>
      <c r="E2" s="48" t="s">
        <v>3</v>
      </c>
      <c r="F2" s="48" t="s">
        <v>4</v>
      </c>
      <c r="G2" s="48" t="s">
        <v>34</v>
      </c>
      <c r="H2" s="48" t="s">
        <v>5</v>
      </c>
      <c r="I2" s="48" t="s">
        <v>6</v>
      </c>
      <c r="J2" s="48" t="s">
        <v>7</v>
      </c>
      <c r="K2" s="48" t="s">
        <v>8</v>
      </c>
      <c r="L2" s="48" t="s">
        <v>9</v>
      </c>
    </row>
    <row r="3" spans="1:12" x14ac:dyDescent="0.25">
      <c r="A3" s="90" t="s">
        <v>38</v>
      </c>
      <c r="B3" s="93" t="s">
        <v>24</v>
      </c>
      <c r="C3" s="76" t="s">
        <v>11</v>
      </c>
      <c r="D3" s="77" t="s">
        <v>12</v>
      </c>
      <c r="E3" s="78">
        <v>30</v>
      </c>
      <c r="F3" s="79"/>
      <c r="G3" s="79"/>
      <c r="H3" s="80">
        <v>27</v>
      </c>
      <c r="I3" s="81"/>
      <c r="J3" s="80">
        <f>E3*H3</f>
        <v>810</v>
      </c>
      <c r="K3" s="80"/>
      <c r="L3" s="80">
        <f>J3</f>
        <v>810</v>
      </c>
    </row>
    <row r="4" spans="1:12" x14ac:dyDescent="0.25">
      <c r="A4" s="91"/>
      <c r="B4" s="93"/>
      <c r="C4" s="50" t="s">
        <v>11</v>
      </c>
      <c r="D4" s="51" t="s">
        <v>13</v>
      </c>
      <c r="E4" s="52">
        <v>19</v>
      </c>
      <c r="F4" s="53">
        <v>29</v>
      </c>
      <c r="G4" s="55">
        <v>14</v>
      </c>
      <c r="H4" s="56"/>
      <c r="I4" s="54">
        <v>13</v>
      </c>
      <c r="J4" s="54"/>
      <c r="K4" s="54">
        <f t="shared" ref="K4:K8" si="0">F4*(G4+I4)</f>
        <v>783</v>
      </c>
      <c r="L4" s="54">
        <f>K4</f>
        <v>783</v>
      </c>
    </row>
    <row r="5" spans="1:12" x14ac:dyDescent="0.25">
      <c r="A5" s="91"/>
      <c r="B5" s="93"/>
      <c r="C5" s="50" t="s">
        <v>11</v>
      </c>
      <c r="D5" s="51" t="s">
        <v>15</v>
      </c>
      <c r="E5" s="52">
        <v>180</v>
      </c>
      <c r="F5" s="53">
        <v>277</v>
      </c>
      <c r="G5" s="55">
        <v>14</v>
      </c>
      <c r="H5" s="56"/>
      <c r="I5" s="54">
        <v>13</v>
      </c>
      <c r="J5" s="54"/>
      <c r="K5" s="54">
        <f t="shared" si="0"/>
        <v>7479</v>
      </c>
      <c r="L5" s="54">
        <f>K5</f>
        <v>7479</v>
      </c>
    </row>
    <row r="6" spans="1:12" x14ac:dyDescent="0.25">
      <c r="A6" s="91"/>
      <c r="B6" s="93"/>
      <c r="C6" s="50" t="s">
        <v>11</v>
      </c>
      <c r="D6" s="51" t="s">
        <v>16</v>
      </c>
      <c r="E6" s="52">
        <v>32</v>
      </c>
      <c r="F6" s="57">
        <v>53</v>
      </c>
      <c r="G6" s="55">
        <v>14</v>
      </c>
      <c r="H6" s="56"/>
      <c r="I6" s="54">
        <v>13</v>
      </c>
      <c r="J6" s="54"/>
      <c r="K6" s="54">
        <f t="shared" si="0"/>
        <v>1431</v>
      </c>
      <c r="L6" s="54">
        <f>K6</f>
        <v>1431</v>
      </c>
    </row>
    <row r="7" spans="1:12" x14ac:dyDescent="0.25">
      <c r="A7" s="91"/>
      <c r="B7" s="93"/>
      <c r="C7" s="50" t="s">
        <v>18</v>
      </c>
      <c r="D7" s="51" t="s">
        <v>15</v>
      </c>
      <c r="E7" s="52">
        <v>40</v>
      </c>
      <c r="F7" s="53">
        <v>67</v>
      </c>
      <c r="G7" s="55">
        <v>14</v>
      </c>
      <c r="H7" s="56"/>
      <c r="I7" s="54">
        <v>13</v>
      </c>
      <c r="J7" s="54"/>
      <c r="K7" s="54">
        <f t="shared" si="0"/>
        <v>1809</v>
      </c>
      <c r="L7" s="54">
        <f>K7</f>
        <v>1809</v>
      </c>
    </row>
    <row r="8" spans="1:12" x14ac:dyDescent="0.25">
      <c r="A8" s="91"/>
      <c r="B8" s="93"/>
      <c r="C8" s="50" t="s">
        <v>18</v>
      </c>
      <c r="D8" s="51" t="s">
        <v>16</v>
      </c>
      <c r="E8" s="52">
        <v>12</v>
      </c>
      <c r="F8" s="57">
        <v>22</v>
      </c>
      <c r="G8" s="55">
        <v>14</v>
      </c>
      <c r="H8" s="56"/>
      <c r="I8" s="54">
        <v>13</v>
      </c>
      <c r="J8" s="54"/>
      <c r="K8" s="54">
        <f t="shared" si="0"/>
        <v>594</v>
      </c>
      <c r="L8" s="54">
        <f>K8</f>
        <v>594</v>
      </c>
    </row>
    <row r="9" spans="1:12" x14ac:dyDescent="0.25">
      <c r="A9" s="91"/>
      <c r="B9" s="94"/>
      <c r="C9" s="58"/>
      <c r="D9" s="59" t="s">
        <v>19</v>
      </c>
      <c r="E9" s="60">
        <v>313</v>
      </c>
      <c r="F9" s="60">
        <v>448</v>
      </c>
      <c r="G9" s="60"/>
      <c r="H9" s="61"/>
      <c r="I9" s="61"/>
      <c r="J9" s="62"/>
      <c r="K9" s="62"/>
      <c r="L9" s="62">
        <f>SUM(L3:L8)</f>
        <v>12906</v>
      </c>
    </row>
    <row r="10" spans="1:12" x14ac:dyDescent="0.25">
      <c r="A10" s="91"/>
      <c r="B10" s="93" t="s">
        <v>25</v>
      </c>
      <c r="C10" s="50" t="s">
        <v>11</v>
      </c>
      <c r="D10" s="51" t="s">
        <v>12</v>
      </c>
      <c r="E10" s="52">
        <v>3</v>
      </c>
      <c r="F10" s="53"/>
      <c r="G10" s="53"/>
      <c r="H10" s="54">
        <v>27</v>
      </c>
      <c r="I10" s="54"/>
      <c r="J10" s="54">
        <f>E10*H10</f>
        <v>81</v>
      </c>
      <c r="K10" s="54"/>
      <c r="L10" s="54">
        <f>J10</f>
        <v>81</v>
      </c>
    </row>
    <row r="11" spans="1:12" x14ac:dyDescent="0.25">
      <c r="A11" s="91"/>
      <c r="B11" s="93"/>
      <c r="C11" s="50" t="s">
        <v>11</v>
      </c>
      <c r="D11" s="51" t="s">
        <v>13</v>
      </c>
      <c r="E11" s="52">
        <v>8</v>
      </c>
      <c r="F11" s="53">
        <v>12</v>
      </c>
      <c r="G11" s="55">
        <v>14</v>
      </c>
      <c r="H11" s="56"/>
      <c r="I11" s="54">
        <v>13</v>
      </c>
      <c r="J11" s="54"/>
      <c r="K11" s="54">
        <f t="shared" ref="K11:K15" si="1">F11*(G11+I11)</f>
        <v>324</v>
      </c>
      <c r="L11" s="54">
        <f>K11</f>
        <v>324</v>
      </c>
    </row>
    <row r="12" spans="1:12" x14ac:dyDescent="0.25">
      <c r="A12" s="91"/>
      <c r="B12" s="93"/>
      <c r="C12" s="50" t="s">
        <v>11</v>
      </c>
      <c r="D12" s="51" t="s">
        <v>15</v>
      </c>
      <c r="E12" s="52">
        <v>30</v>
      </c>
      <c r="F12" s="53">
        <v>46</v>
      </c>
      <c r="G12" s="55">
        <v>14</v>
      </c>
      <c r="H12" s="56"/>
      <c r="I12" s="54">
        <v>13</v>
      </c>
      <c r="J12" s="54"/>
      <c r="K12" s="54">
        <f t="shared" si="1"/>
        <v>1242</v>
      </c>
      <c r="L12" s="54">
        <f>K12</f>
        <v>1242</v>
      </c>
    </row>
    <row r="13" spans="1:12" x14ac:dyDescent="0.25">
      <c r="A13" s="91"/>
      <c r="B13" s="93"/>
      <c r="C13" s="50" t="s">
        <v>11</v>
      </c>
      <c r="D13" s="51" t="s">
        <v>16</v>
      </c>
      <c r="E13" s="52">
        <v>25</v>
      </c>
      <c r="F13" s="57">
        <v>42</v>
      </c>
      <c r="G13" s="55">
        <v>14</v>
      </c>
      <c r="H13" s="56"/>
      <c r="I13" s="54">
        <v>13</v>
      </c>
      <c r="J13" s="54"/>
      <c r="K13" s="54">
        <f t="shared" si="1"/>
        <v>1134</v>
      </c>
      <c r="L13" s="54">
        <f>K13</f>
        <v>1134</v>
      </c>
    </row>
    <row r="14" spans="1:12" x14ac:dyDescent="0.25">
      <c r="A14" s="91"/>
      <c r="B14" s="93"/>
      <c r="C14" s="50" t="s">
        <v>18</v>
      </c>
      <c r="D14" s="51" t="s">
        <v>15</v>
      </c>
      <c r="E14" s="52">
        <v>10</v>
      </c>
      <c r="F14" s="53">
        <v>17</v>
      </c>
      <c r="G14" s="55">
        <v>14</v>
      </c>
      <c r="H14" s="56"/>
      <c r="I14" s="54">
        <v>13</v>
      </c>
      <c r="J14" s="54"/>
      <c r="K14" s="54">
        <f t="shared" si="1"/>
        <v>459</v>
      </c>
      <c r="L14" s="54">
        <f>K14</f>
        <v>459</v>
      </c>
    </row>
    <row r="15" spans="1:12" x14ac:dyDescent="0.25">
      <c r="A15" s="91"/>
      <c r="B15" s="93"/>
      <c r="C15" s="50" t="s">
        <v>18</v>
      </c>
      <c r="D15" s="51" t="s">
        <v>16</v>
      </c>
      <c r="E15" s="52">
        <v>4</v>
      </c>
      <c r="F15" s="57">
        <v>7</v>
      </c>
      <c r="G15" s="55">
        <v>14</v>
      </c>
      <c r="H15" s="56"/>
      <c r="I15" s="54">
        <v>13</v>
      </c>
      <c r="J15" s="54"/>
      <c r="K15" s="54">
        <f t="shared" si="1"/>
        <v>189</v>
      </c>
      <c r="L15" s="54">
        <f>K15</f>
        <v>189</v>
      </c>
    </row>
    <row r="16" spans="1:12" x14ac:dyDescent="0.25">
      <c r="A16" s="91"/>
      <c r="B16" s="94"/>
      <c r="C16" s="58"/>
      <c r="D16" s="59" t="s">
        <v>19</v>
      </c>
      <c r="E16" s="60">
        <v>80</v>
      </c>
      <c r="F16" s="60">
        <v>124</v>
      </c>
      <c r="G16" s="60"/>
      <c r="H16" s="61"/>
      <c r="I16" s="61"/>
      <c r="J16" s="62"/>
      <c r="K16" s="62"/>
      <c r="L16" s="62">
        <f>SUM(L10:L15)</f>
        <v>3429</v>
      </c>
    </row>
    <row r="17" spans="1:12" x14ac:dyDescent="0.25">
      <c r="A17" s="91"/>
      <c r="B17" s="93" t="s">
        <v>26</v>
      </c>
      <c r="C17" s="50" t="s">
        <v>11</v>
      </c>
      <c r="D17" s="51" t="s">
        <v>12</v>
      </c>
      <c r="E17" s="52">
        <v>10</v>
      </c>
      <c r="F17" s="53"/>
      <c r="G17" s="53"/>
      <c r="H17" s="54">
        <v>27</v>
      </c>
      <c r="I17" s="54"/>
      <c r="J17" s="54">
        <f>E17*H17</f>
        <v>270</v>
      </c>
      <c r="K17" s="54"/>
      <c r="L17" s="54">
        <f>J17</f>
        <v>270</v>
      </c>
    </row>
    <row r="18" spans="1:12" x14ac:dyDescent="0.25">
      <c r="A18" s="91"/>
      <c r="B18" s="93"/>
      <c r="C18" s="50" t="s">
        <v>11</v>
      </c>
      <c r="D18" s="51" t="s">
        <v>13</v>
      </c>
      <c r="E18" s="52">
        <v>12</v>
      </c>
      <c r="F18" s="53">
        <v>18</v>
      </c>
      <c r="G18" s="55">
        <v>14</v>
      </c>
      <c r="H18" s="56"/>
      <c r="I18" s="54">
        <v>13</v>
      </c>
      <c r="J18" s="54"/>
      <c r="K18" s="54">
        <f t="shared" ref="K18:K20" si="2">F18*(G18+I18)</f>
        <v>486</v>
      </c>
      <c r="L18" s="54">
        <f>K18</f>
        <v>486</v>
      </c>
    </row>
    <row r="19" spans="1:12" x14ac:dyDescent="0.25">
      <c r="A19" s="91"/>
      <c r="B19" s="93"/>
      <c r="C19" s="50" t="s">
        <v>11</v>
      </c>
      <c r="D19" s="51" t="s">
        <v>15</v>
      </c>
      <c r="E19" s="52">
        <v>120</v>
      </c>
      <c r="F19" s="53">
        <v>185</v>
      </c>
      <c r="G19" s="55">
        <v>14</v>
      </c>
      <c r="H19" s="56"/>
      <c r="I19" s="54">
        <v>13</v>
      </c>
      <c r="J19" s="54"/>
      <c r="K19" s="54">
        <f t="shared" si="2"/>
        <v>4995</v>
      </c>
      <c r="L19" s="54">
        <f>K19</f>
        <v>4995</v>
      </c>
    </row>
    <row r="20" spans="1:12" x14ac:dyDescent="0.25">
      <c r="A20" s="91"/>
      <c r="B20" s="93"/>
      <c r="C20" s="50" t="s">
        <v>11</v>
      </c>
      <c r="D20" s="51" t="s">
        <v>16</v>
      </c>
      <c r="E20" s="52">
        <v>56</v>
      </c>
      <c r="F20" s="57">
        <v>93</v>
      </c>
      <c r="G20" s="55">
        <v>14</v>
      </c>
      <c r="H20" s="56"/>
      <c r="I20" s="54">
        <v>13</v>
      </c>
      <c r="J20" s="54"/>
      <c r="K20" s="54">
        <f t="shared" si="2"/>
        <v>2511</v>
      </c>
      <c r="L20" s="54">
        <f>K20</f>
        <v>2511</v>
      </c>
    </row>
    <row r="21" spans="1:12" x14ac:dyDescent="0.25">
      <c r="A21" s="91"/>
      <c r="B21" s="94"/>
      <c r="C21" s="58"/>
      <c r="D21" s="59" t="s">
        <v>19</v>
      </c>
      <c r="E21" s="60">
        <v>198</v>
      </c>
      <c r="F21" s="60">
        <v>296</v>
      </c>
      <c r="G21" s="60"/>
      <c r="H21" s="61"/>
      <c r="I21" s="61"/>
      <c r="J21" s="62"/>
      <c r="K21" s="62"/>
      <c r="L21" s="62">
        <f>SUM(L17:L20)</f>
        <v>8262</v>
      </c>
    </row>
    <row r="22" spans="1:12" x14ac:dyDescent="0.25">
      <c r="A22" s="91"/>
      <c r="B22" s="93" t="s">
        <v>27</v>
      </c>
      <c r="C22" s="50" t="s">
        <v>28</v>
      </c>
      <c r="D22" s="51" t="s">
        <v>29</v>
      </c>
      <c r="E22" s="52">
        <v>19</v>
      </c>
      <c r="F22" s="53"/>
      <c r="G22" s="53"/>
      <c r="H22" s="54">
        <v>27</v>
      </c>
      <c r="I22" s="54"/>
      <c r="J22" s="54">
        <f>E22*H22</f>
        <v>513</v>
      </c>
      <c r="K22" s="54"/>
      <c r="L22" s="54">
        <f>J22</f>
        <v>513</v>
      </c>
    </row>
    <row r="23" spans="1:12" x14ac:dyDescent="0.25">
      <c r="A23" s="91"/>
      <c r="B23" s="93"/>
      <c r="C23" s="50" t="s">
        <v>28</v>
      </c>
      <c r="D23" s="51" t="s">
        <v>30</v>
      </c>
      <c r="E23" s="52">
        <v>26</v>
      </c>
      <c r="F23" s="53"/>
      <c r="G23" s="53"/>
      <c r="H23" s="54">
        <v>27</v>
      </c>
      <c r="I23" s="54"/>
      <c r="J23" s="54">
        <f>E23*H23</f>
        <v>702</v>
      </c>
      <c r="K23" s="54"/>
      <c r="L23" s="54">
        <f>J23</f>
        <v>702</v>
      </c>
    </row>
    <row r="24" spans="1:12" x14ac:dyDescent="0.25">
      <c r="A24" s="91"/>
      <c r="B24" s="93"/>
      <c r="C24" s="50" t="s">
        <v>28</v>
      </c>
      <c r="D24" s="51" t="s">
        <v>13</v>
      </c>
      <c r="E24" s="52">
        <v>11</v>
      </c>
      <c r="F24" s="53">
        <v>17</v>
      </c>
      <c r="G24" s="55">
        <v>14</v>
      </c>
      <c r="H24" s="56"/>
      <c r="I24" s="54">
        <v>13</v>
      </c>
      <c r="J24" s="54"/>
      <c r="K24" s="54">
        <f t="shared" ref="K24:K28" si="3">F24*(G24+I24)</f>
        <v>459</v>
      </c>
      <c r="L24" s="54">
        <f>K24</f>
        <v>459</v>
      </c>
    </row>
    <row r="25" spans="1:12" x14ac:dyDescent="0.25">
      <c r="A25" s="91"/>
      <c r="B25" s="93"/>
      <c r="C25" s="50" t="s">
        <v>28</v>
      </c>
      <c r="D25" s="51" t="s">
        <v>15</v>
      </c>
      <c r="E25" s="63">
        <v>70</v>
      </c>
      <c r="F25" s="53">
        <v>108</v>
      </c>
      <c r="G25" s="55">
        <v>14</v>
      </c>
      <c r="H25" s="56"/>
      <c r="I25" s="54">
        <v>13</v>
      </c>
      <c r="J25" s="54"/>
      <c r="K25" s="54">
        <f t="shared" si="3"/>
        <v>2916</v>
      </c>
      <c r="L25" s="54">
        <f>K25</f>
        <v>2916</v>
      </c>
    </row>
    <row r="26" spans="1:12" x14ac:dyDescent="0.25">
      <c r="A26" s="91"/>
      <c r="B26" s="93"/>
      <c r="C26" s="50" t="s">
        <v>28</v>
      </c>
      <c r="D26" s="51" t="s">
        <v>16</v>
      </c>
      <c r="E26" s="52">
        <v>31</v>
      </c>
      <c r="F26" s="57">
        <v>52</v>
      </c>
      <c r="G26" s="55">
        <v>14</v>
      </c>
      <c r="H26" s="56"/>
      <c r="I26" s="54">
        <v>13</v>
      </c>
      <c r="J26" s="54"/>
      <c r="K26" s="54">
        <f t="shared" si="3"/>
        <v>1404</v>
      </c>
      <c r="L26" s="54">
        <f>K26</f>
        <v>1404</v>
      </c>
    </row>
    <row r="27" spans="1:12" x14ac:dyDescent="0.25">
      <c r="A27" s="91"/>
      <c r="B27" s="93"/>
      <c r="C27" s="50" t="s">
        <v>17</v>
      </c>
      <c r="D27" s="51" t="s">
        <v>15</v>
      </c>
      <c r="E27" s="52">
        <v>13</v>
      </c>
      <c r="F27" s="53">
        <v>22</v>
      </c>
      <c r="G27" s="55">
        <v>14</v>
      </c>
      <c r="H27" s="56"/>
      <c r="I27" s="54">
        <v>13</v>
      </c>
      <c r="J27" s="54"/>
      <c r="K27" s="54">
        <f t="shared" si="3"/>
        <v>594</v>
      </c>
      <c r="L27" s="54">
        <f>K27</f>
        <v>594</v>
      </c>
    </row>
    <row r="28" spans="1:12" x14ac:dyDescent="0.25">
      <c r="A28" s="91"/>
      <c r="B28" s="93"/>
      <c r="C28" s="50" t="s">
        <v>17</v>
      </c>
      <c r="D28" s="51" t="s">
        <v>16</v>
      </c>
      <c r="E28" s="52">
        <v>12</v>
      </c>
      <c r="F28" s="57">
        <v>22</v>
      </c>
      <c r="G28" s="55">
        <v>14</v>
      </c>
      <c r="H28" s="56"/>
      <c r="I28" s="54">
        <v>13</v>
      </c>
      <c r="J28" s="54"/>
      <c r="K28" s="54">
        <f t="shared" si="3"/>
        <v>594</v>
      </c>
      <c r="L28" s="54">
        <f>K28</f>
        <v>594</v>
      </c>
    </row>
    <row r="29" spans="1:12" x14ac:dyDescent="0.25">
      <c r="A29" s="92"/>
      <c r="B29" s="93"/>
      <c r="C29" s="64"/>
      <c r="D29" s="65" t="s">
        <v>19</v>
      </c>
      <c r="E29" s="66">
        <v>182</v>
      </c>
      <c r="F29" s="66">
        <v>221</v>
      </c>
      <c r="G29" s="66"/>
      <c r="H29" s="67"/>
      <c r="I29" s="67"/>
      <c r="J29" s="68"/>
      <c r="K29" s="68"/>
      <c r="L29" s="68">
        <f>SUM(L22:L28)</f>
        <v>7182</v>
      </c>
    </row>
    <row r="30" spans="1:12" x14ac:dyDescent="0.25">
      <c r="A30" s="69"/>
      <c r="B30" s="70"/>
      <c r="C30" s="70"/>
      <c r="D30" s="71" t="s">
        <v>31</v>
      </c>
      <c r="E30" s="72">
        <v>773</v>
      </c>
      <c r="F30" s="72">
        <v>1089</v>
      </c>
      <c r="G30" s="72"/>
      <c r="H30" s="70"/>
      <c r="I30" s="70"/>
      <c r="J30" s="70"/>
      <c r="K30" s="70"/>
      <c r="L30" s="73">
        <v>31779</v>
      </c>
    </row>
    <row r="31" spans="1:12" x14ac:dyDescent="0.25">
      <c r="A31" s="4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x14ac:dyDescent="0.25">
      <c r="A32" s="43"/>
      <c r="B32" s="74"/>
      <c r="C32" s="74"/>
      <c r="D32" s="75"/>
      <c r="E32" s="74"/>
      <c r="F32" s="74"/>
      <c r="G32" s="74"/>
      <c r="H32" s="74"/>
      <c r="I32" s="74"/>
      <c r="J32" s="74"/>
      <c r="K32" s="74"/>
      <c r="L32" s="74"/>
    </row>
    <row r="33" spans="1:12" x14ac:dyDescent="0.25">
      <c r="A33" s="43"/>
      <c r="B33" s="74"/>
      <c r="C33" s="74"/>
      <c r="D33" s="75"/>
      <c r="E33" s="74"/>
      <c r="F33" s="74"/>
      <c r="G33" s="74"/>
      <c r="H33" s="74"/>
      <c r="I33" s="74"/>
      <c r="J33" s="74"/>
      <c r="K33" s="74"/>
      <c r="L33" s="74"/>
    </row>
    <row r="34" spans="1:12" x14ac:dyDescent="0.25">
      <c r="A34" s="43"/>
      <c r="B34" s="74"/>
      <c r="C34" s="74"/>
      <c r="D34" s="75"/>
      <c r="E34" s="74"/>
      <c r="F34" s="74"/>
      <c r="G34" s="74"/>
      <c r="H34" s="74"/>
      <c r="I34" s="74"/>
      <c r="J34" s="74"/>
      <c r="K34" s="74"/>
      <c r="L34" s="74"/>
    </row>
    <row r="35" spans="1:12" x14ac:dyDescent="0.25">
      <c r="A35" s="43"/>
      <c r="B35" s="74"/>
      <c r="C35" s="74"/>
      <c r="D35" s="75"/>
      <c r="E35" s="74"/>
      <c r="F35" s="74"/>
      <c r="G35" s="74"/>
      <c r="H35" s="74"/>
      <c r="I35" s="74"/>
      <c r="J35" s="74"/>
      <c r="K35" s="74"/>
      <c r="L35" s="74"/>
    </row>
    <row r="36" spans="1:12" x14ac:dyDescent="0.25">
      <c r="A36" s="43"/>
      <c r="B36" s="74"/>
      <c r="C36" s="74"/>
      <c r="D36" s="75"/>
      <c r="E36" s="74"/>
      <c r="F36" s="74"/>
      <c r="G36" s="74"/>
      <c r="H36" s="74"/>
      <c r="I36" s="74"/>
      <c r="J36" s="74"/>
      <c r="K36" s="74"/>
      <c r="L36" s="74"/>
    </row>
  </sheetData>
  <autoFilter ref="B2:L30" xr:uid="{00000000-0009-0000-0000-000002000000}"/>
  <mergeCells count="6">
    <mergeCell ref="D1:F1"/>
    <mergeCell ref="A3:A29"/>
    <mergeCell ref="B3:B9"/>
    <mergeCell ref="B10:B16"/>
    <mergeCell ref="B17:B21"/>
    <mergeCell ref="B22:B29"/>
  </mergeCells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tabSelected="1" workbookViewId="0">
      <selection activeCell="J23" sqref="J23"/>
    </sheetView>
  </sheetViews>
  <sheetFormatPr defaultRowHeight="15" x14ac:dyDescent="0.25"/>
  <cols>
    <col min="1" max="1" width="9.140625" style="21"/>
    <col min="2" max="2" width="10.7109375" customWidth="1"/>
    <col min="3" max="3" width="10" customWidth="1"/>
    <col min="4" max="4" width="35.85546875" customWidth="1"/>
    <col min="5" max="5" width="13.28515625" customWidth="1"/>
    <col min="6" max="7" width="12.42578125" customWidth="1"/>
    <col min="8" max="8" width="12.28515625" customWidth="1"/>
    <col min="9" max="9" width="11.42578125" customWidth="1"/>
    <col min="10" max="10" width="12.28515625" customWidth="1"/>
    <col min="11" max="12" width="11.28515625" customWidth="1"/>
  </cols>
  <sheetData>
    <row r="1" spans="1:12" ht="15.75" x14ac:dyDescent="0.25">
      <c r="B1" s="1"/>
      <c r="C1" s="1"/>
      <c r="D1" s="82" t="s">
        <v>40</v>
      </c>
      <c r="E1" s="82"/>
      <c r="F1" s="82"/>
      <c r="G1" s="41"/>
      <c r="H1" s="2"/>
      <c r="I1" s="2"/>
      <c r="J1" s="2"/>
      <c r="K1" s="2"/>
      <c r="L1" s="3"/>
    </row>
    <row r="2" spans="1:12" ht="110.25" x14ac:dyDescent="0.25">
      <c r="A2" s="22" t="s">
        <v>35</v>
      </c>
      <c r="B2" s="4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34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15.75" x14ac:dyDescent="0.25">
      <c r="A3" s="85" t="s">
        <v>39</v>
      </c>
      <c r="B3" s="83" t="s">
        <v>32</v>
      </c>
      <c r="C3" s="28" t="s">
        <v>11</v>
      </c>
      <c r="D3" s="29" t="s">
        <v>29</v>
      </c>
      <c r="E3" s="34">
        <v>15</v>
      </c>
      <c r="F3" s="35"/>
      <c r="G3" s="35"/>
      <c r="H3" s="32">
        <v>27</v>
      </c>
      <c r="I3" s="32"/>
      <c r="J3" s="32">
        <f>E3*H3</f>
        <v>405</v>
      </c>
      <c r="K3" s="32"/>
      <c r="L3" s="32">
        <f>J3</f>
        <v>405</v>
      </c>
    </row>
    <row r="4" spans="1:12" ht="15.75" x14ac:dyDescent="0.25">
      <c r="A4" s="86"/>
      <c r="B4" s="83"/>
      <c r="C4" s="7" t="s">
        <v>11</v>
      </c>
      <c r="D4" s="8" t="s">
        <v>30</v>
      </c>
      <c r="E4" s="9">
        <v>75</v>
      </c>
      <c r="F4" s="10"/>
      <c r="G4" s="10"/>
      <c r="H4" s="32">
        <v>27</v>
      </c>
      <c r="I4" s="12"/>
      <c r="J4" s="12">
        <f>E4*H4</f>
        <v>2025</v>
      </c>
      <c r="K4" s="12"/>
      <c r="L4" s="12">
        <f>J4</f>
        <v>2025</v>
      </c>
    </row>
    <row r="5" spans="1:12" ht="15.75" x14ac:dyDescent="0.25">
      <c r="A5" s="86"/>
      <c r="B5" s="83"/>
      <c r="C5" s="7" t="s">
        <v>11</v>
      </c>
      <c r="D5" s="8" t="s">
        <v>13</v>
      </c>
      <c r="E5" s="9">
        <v>45</v>
      </c>
      <c r="F5" s="10">
        <v>69</v>
      </c>
      <c r="G5" s="20">
        <v>14</v>
      </c>
      <c r="H5" s="11"/>
      <c r="I5" s="12">
        <v>13</v>
      </c>
      <c r="J5" s="12"/>
      <c r="K5" s="12">
        <f t="shared" ref="K5:K9" si="0">F5*(G5+I5)</f>
        <v>1863</v>
      </c>
      <c r="L5" s="12">
        <f>K5</f>
        <v>1863</v>
      </c>
    </row>
    <row r="6" spans="1:12" ht="15.75" x14ac:dyDescent="0.25">
      <c r="A6" s="86"/>
      <c r="B6" s="83"/>
      <c r="C6" s="7" t="s">
        <v>11</v>
      </c>
      <c r="D6" s="8" t="s">
        <v>15</v>
      </c>
      <c r="E6" s="9">
        <v>300</v>
      </c>
      <c r="F6" s="10">
        <v>462</v>
      </c>
      <c r="G6" s="20">
        <v>14</v>
      </c>
      <c r="H6" s="11"/>
      <c r="I6" s="12">
        <v>13</v>
      </c>
      <c r="J6" s="12"/>
      <c r="K6" s="12">
        <f t="shared" si="0"/>
        <v>12474</v>
      </c>
      <c r="L6" s="12">
        <f>K6</f>
        <v>12474</v>
      </c>
    </row>
    <row r="7" spans="1:12" ht="15.75" x14ac:dyDescent="0.25">
      <c r="A7" s="86"/>
      <c r="B7" s="83"/>
      <c r="C7" s="7" t="s">
        <v>11</v>
      </c>
      <c r="D7" s="8" t="s">
        <v>16</v>
      </c>
      <c r="E7" s="9">
        <v>133</v>
      </c>
      <c r="F7" s="13">
        <v>222</v>
      </c>
      <c r="G7" s="20">
        <v>14</v>
      </c>
      <c r="H7" s="11"/>
      <c r="I7" s="12">
        <v>13</v>
      </c>
      <c r="J7" s="12"/>
      <c r="K7" s="12">
        <f t="shared" si="0"/>
        <v>5994</v>
      </c>
      <c r="L7" s="12">
        <f>K7</f>
        <v>5994</v>
      </c>
    </row>
    <row r="8" spans="1:12" ht="15.75" x14ac:dyDescent="0.25">
      <c r="A8" s="86"/>
      <c r="B8" s="83"/>
      <c r="C8" s="7" t="s">
        <v>17</v>
      </c>
      <c r="D8" s="8" t="s">
        <v>15</v>
      </c>
      <c r="E8" s="9">
        <v>80</v>
      </c>
      <c r="F8" s="10">
        <v>133</v>
      </c>
      <c r="G8" s="20">
        <v>14</v>
      </c>
      <c r="H8" s="11"/>
      <c r="I8" s="12">
        <v>13</v>
      </c>
      <c r="J8" s="12"/>
      <c r="K8" s="12">
        <f t="shared" si="0"/>
        <v>3591</v>
      </c>
      <c r="L8" s="12">
        <f>K8</f>
        <v>3591</v>
      </c>
    </row>
    <row r="9" spans="1:12" ht="15.75" x14ac:dyDescent="0.25">
      <c r="A9" s="86"/>
      <c r="B9" s="83"/>
      <c r="C9" s="7" t="s">
        <v>17</v>
      </c>
      <c r="D9" s="8" t="s">
        <v>16</v>
      </c>
      <c r="E9" s="9">
        <v>55</v>
      </c>
      <c r="F9" s="13">
        <v>100</v>
      </c>
      <c r="G9" s="20">
        <v>14</v>
      </c>
      <c r="H9" s="11"/>
      <c r="I9" s="12">
        <v>12.98</v>
      </c>
      <c r="J9" s="12"/>
      <c r="K9" s="12">
        <f t="shared" si="0"/>
        <v>2698</v>
      </c>
      <c r="L9" s="12">
        <f>K9</f>
        <v>2698</v>
      </c>
    </row>
    <row r="10" spans="1:12" ht="15.75" x14ac:dyDescent="0.25">
      <c r="A10" s="87"/>
      <c r="B10" s="83"/>
      <c r="C10" s="23"/>
      <c r="D10" s="24" t="s">
        <v>19</v>
      </c>
      <c r="E10" s="25">
        <v>703</v>
      </c>
      <c r="F10" s="25">
        <v>986</v>
      </c>
      <c r="G10" s="25"/>
      <c r="H10" s="26"/>
      <c r="I10" s="26"/>
      <c r="J10" s="27"/>
      <c r="K10" s="27"/>
      <c r="L10" s="27">
        <f>SUM(L3:L9)</f>
        <v>29050</v>
      </c>
    </row>
    <row r="11" spans="1:12" ht="15.75" x14ac:dyDescent="0.25">
      <c r="A11" s="40"/>
      <c r="B11" s="36"/>
      <c r="C11" s="36"/>
      <c r="D11" s="37" t="s">
        <v>33</v>
      </c>
      <c r="E11" s="38">
        <v>703</v>
      </c>
      <c r="F11" s="38">
        <v>986</v>
      </c>
      <c r="G11" s="38"/>
      <c r="H11" s="36"/>
      <c r="I11" s="36"/>
      <c r="J11" s="36"/>
      <c r="K11" s="36"/>
      <c r="L11" s="39">
        <f>L10</f>
        <v>29050</v>
      </c>
    </row>
    <row r="13" spans="1:12" x14ac:dyDescent="0.25">
      <c r="D13" s="42"/>
    </row>
    <row r="14" spans="1:12" x14ac:dyDescent="0.25">
      <c r="D14" s="42"/>
    </row>
    <row r="15" spans="1:12" x14ac:dyDescent="0.25">
      <c r="D15" s="42"/>
    </row>
    <row r="16" spans="1:12" x14ac:dyDescent="0.25">
      <c r="D16" s="42"/>
    </row>
    <row r="17" spans="4:4" x14ac:dyDescent="0.25">
      <c r="D17" s="42"/>
    </row>
  </sheetData>
  <autoFilter ref="B2:L11" xr:uid="{00000000-0009-0000-0000-000003000000}"/>
  <mergeCells count="3">
    <mergeCell ref="A3:A10"/>
    <mergeCell ref="B3:B10"/>
    <mergeCell ref="D1:F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Прил.1</vt:lpstr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2021-01-15T08:03:35Z</dcterms:modified>
</cp:coreProperties>
</file>