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8_{B5E3489D-1D47-4D9C-9216-D52C16B4488C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Прил.1" sheetId="1" r:id="rId1"/>
    <sheet name="1" sheetId="4" r:id="rId2"/>
    <sheet name="2" sheetId="5" r:id="rId3"/>
    <sheet name="3" sheetId="6" r:id="rId4"/>
    <sheet name="4" sheetId="7" r:id="rId5"/>
    <sheet name="5" sheetId="8" r:id="rId6"/>
    <sheet name="6" sheetId="9" r:id="rId7"/>
  </sheets>
  <definedNames>
    <definedName name="_xlnm._FilterDatabase" localSheetId="1" hidden="1">'1'!$B$2:$H$12</definedName>
    <definedName name="_xlnm._FilterDatabase" localSheetId="2" hidden="1">'2'!$B$2:$H$26</definedName>
    <definedName name="_xlnm._FilterDatabase" localSheetId="3" hidden="1">'3'!$B$2:$H$5</definedName>
    <definedName name="_xlnm._FilterDatabase" localSheetId="4" hidden="1">'4'!$B$2:$H$10</definedName>
    <definedName name="_xlnm._FilterDatabase" localSheetId="5" hidden="1">'5'!$B$2:$H$12</definedName>
    <definedName name="_xlnm._FilterDatabase" localSheetId="6" hidden="1">'6'!$B$2:$H$6</definedName>
    <definedName name="_xlnm._FilterDatabase" localSheetId="0" hidden="1">Прил.1!$B$2:$H$61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9" l="1"/>
  <c r="E6" i="9"/>
  <c r="G4" i="9"/>
  <c r="H4" i="9" s="1"/>
  <c r="G3" i="9"/>
  <c r="H3" i="9" s="1"/>
  <c r="H12" i="8"/>
  <c r="E12" i="8"/>
  <c r="G10" i="8"/>
  <c r="H10" i="8" s="1"/>
  <c r="G9" i="8"/>
  <c r="H9" i="8" s="1"/>
  <c r="G7" i="8"/>
  <c r="H7" i="8" s="1"/>
  <c r="G5" i="8"/>
  <c r="H5" i="8" s="1"/>
  <c r="G3" i="8"/>
  <c r="H3" i="8" s="1"/>
  <c r="H10" i="7"/>
  <c r="E10" i="7"/>
  <c r="G8" i="7"/>
  <c r="H8" i="7" s="1"/>
  <c r="G7" i="7"/>
  <c r="H7" i="7" s="1"/>
  <c r="G5" i="7"/>
  <c r="H5" i="7" s="1"/>
  <c r="G3" i="7"/>
  <c r="H3" i="7" s="1"/>
  <c r="H5" i="6"/>
  <c r="E5" i="6"/>
  <c r="H3" i="6"/>
  <c r="G3" i="6"/>
  <c r="H26" i="5"/>
  <c r="E26" i="5"/>
  <c r="G24" i="5"/>
  <c r="H24" i="5" s="1"/>
  <c r="G22" i="5"/>
  <c r="H22" i="5" s="1"/>
  <c r="G21" i="5"/>
  <c r="H21" i="5" s="1"/>
  <c r="G19" i="5"/>
  <c r="H19" i="5" s="1"/>
  <c r="G17" i="5"/>
  <c r="H17" i="5" s="1"/>
  <c r="G16" i="5"/>
  <c r="H16" i="5" s="1"/>
  <c r="G15" i="5"/>
  <c r="H15" i="5" s="1"/>
  <c r="G13" i="5"/>
  <c r="H13" i="5" s="1"/>
  <c r="G11" i="5"/>
  <c r="H11" i="5" s="1"/>
  <c r="G9" i="5"/>
  <c r="H9" i="5" s="1"/>
  <c r="G7" i="5"/>
  <c r="H7" i="5" s="1"/>
  <c r="G5" i="5"/>
  <c r="H5" i="5" s="1"/>
  <c r="G3" i="5"/>
  <c r="H3" i="5" s="1"/>
  <c r="H12" i="4"/>
  <c r="E12" i="4"/>
  <c r="G10" i="4"/>
  <c r="H10" i="4" s="1"/>
  <c r="H8" i="4"/>
  <c r="G8" i="4"/>
  <c r="G6" i="4"/>
  <c r="H6" i="4" s="1"/>
  <c r="H5" i="4"/>
  <c r="G5" i="4"/>
  <c r="G3" i="4"/>
  <c r="H3" i="4" s="1"/>
  <c r="H39" i="1" l="1"/>
  <c r="H36" i="1"/>
  <c r="E39" i="1"/>
  <c r="E36" i="1"/>
  <c r="H61" i="1" l="1"/>
  <c r="I61" i="1" s="1"/>
  <c r="H57" i="1"/>
  <c r="I57" i="1" s="1"/>
  <c r="H47" i="1"/>
  <c r="I47" i="1" s="1"/>
  <c r="I39" i="1"/>
  <c r="I36" i="1"/>
  <c r="H12" i="1"/>
  <c r="I12" i="1" s="1"/>
  <c r="E61" i="1"/>
  <c r="E57" i="1"/>
  <c r="E47" i="1"/>
  <c r="E12" i="1"/>
  <c r="G59" i="1" l="1"/>
  <c r="H59" i="1" s="1"/>
  <c r="G58" i="1"/>
  <c r="H58" i="1" s="1"/>
  <c r="G55" i="1"/>
  <c r="H55" i="1" s="1"/>
  <c r="G54" i="1"/>
  <c r="H54" i="1" s="1"/>
  <c r="G52" i="1"/>
  <c r="H52" i="1" s="1"/>
  <c r="G50" i="1"/>
  <c r="H50" i="1" s="1"/>
  <c r="G48" i="1"/>
  <c r="H48" i="1" s="1"/>
  <c r="G45" i="1"/>
  <c r="H45" i="1" s="1"/>
  <c r="G44" i="1"/>
  <c r="H44" i="1" s="1"/>
  <c r="G42" i="1"/>
  <c r="H42" i="1" s="1"/>
  <c r="G40" i="1"/>
  <c r="H40" i="1" s="1"/>
  <c r="G37" i="1" l="1"/>
  <c r="H37" i="1" s="1"/>
  <c r="G34" i="1"/>
  <c r="H34" i="1" s="1"/>
  <c r="G32" i="1"/>
  <c r="H32" i="1" s="1"/>
  <c r="G31" i="1"/>
  <c r="H31" i="1" s="1"/>
  <c r="G29" i="1"/>
  <c r="H29" i="1" s="1"/>
  <c r="G27" i="1"/>
  <c r="H27" i="1" s="1"/>
  <c r="G26" i="1"/>
  <c r="H26" i="1" s="1"/>
  <c r="G25" i="1"/>
  <c r="H25" i="1" s="1"/>
  <c r="G23" i="1"/>
  <c r="H23" i="1" s="1"/>
  <c r="G21" i="1"/>
  <c r="H21" i="1" s="1"/>
  <c r="G19" i="1"/>
  <c r="H19" i="1" s="1"/>
  <c r="G17" i="1"/>
  <c r="H17" i="1" s="1"/>
  <c r="G15" i="1"/>
  <c r="H15" i="1" s="1"/>
  <c r="G13" i="1"/>
  <c r="H13" i="1" s="1"/>
  <c r="G10" i="1"/>
  <c r="H10" i="1" s="1"/>
  <c r="G8" i="1"/>
  <c r="H8" i="1" s="1"/>
  <c r="G6" i="1"/>
  <c r="H6" i="1" s="1"/>
  <c r="G5" i="1"/>
  <c r="H5" i="1" s="1"/>
  <c r="G3" i="1"/>
  <c r="H3" i="1" s="1"/>
</calcChain>
</file>

<file path=xl/sharedStrings.xml><?xml version="1.0" encoding="utf-8"?>
<sst xmlns="http://schemas.openxmlformats.org/spreadsheetml/2006/main" count="318" uniqueCount="57">
  <si>
    <t>Отдел и подотдел</t>
  </si>
  <si>
    <t>Дървесен вид</t>
  </si>
  <si>
    <t>Сортимент</t>
  </si>
  <si>
    <t>Прогнозно количество дървесина пл.куб.м.</t>
  </si>
  <si>
    <t>Начална цена лв./пл.м3 без ДДС</t>
  </si>
  <si>
    <t>Обща цена. лв. без ДДС/ пл.м3</t>
  </si>
  <si>
    <t>Обща цена. лв. без ДДС</t>
  </si>
  <si>
    <t>186 е</t>
  </si>
  <si>
    <t>Дъб</t>
  </si>
  <si>
    <t xml:space="preserve">Трупи за бичене до 29 см </t>
  </si>
  <si>
    <t>191 ж</t>
  </si>
  <si>
    <t xml:space="preserve">Трупи за бичене над 30 см </t>
  </si>
  <si>
    <t>194 к</t>
  </si>
  <si>
    <t>199 а</t>
  </si>
  <si>
    <t>1207 а</t>
  </si>
  <si>
    <t>207 ж</t>
  </si>
  <si>
    <t>308 н</t>
  </si>
  <si>
    <t>1109 г</t>
  </si>
  <si>
    <t>1112 г</t>
  </si>
  <si>
    <t>1112 ж</t>
  </si>
  <si>
    <t>Липа</t>
  </si>
  <si>
    <t>391 ж</t>
  </si>
  <si>
    <t>393 з</t>
  </si>
  <si>
    <t>387 и</t>
  </si>
  <si>
    <t>411 м</t>
  </si>
  <si>
    <t>1117 б</t>
  </si>
  <si>
    <t>Всичко за подотдела</t>
  </si>
  <si>
    <t>286 з</t>
  </si>
  <si>
    <t>Ч.бор</t>
  </si>
  <si>
    <t>395 л</t>
  </si>
  <si>
    <t>1217 ж1</t>
  </si>
  <si>
    <t>1219 з</t>
  </si>
  <si>
    <t>1219 п</t>
  </si>
  <si>
    <t>1219 ц</t>
  </si>
  <si>
    <t>1212 а</t>
  </si>
  <si>
    <t>Б.бор</t>
  </si>
  <si>
    <t>Трупи за бичене над 30 см</t>
  </si>
  <si>
    <t>Трупи за бичене до 29 см</t>
  </si>
  <si>
    <t>1211 д</t>
  </si>
  <si>
    <t>Обект</t>
  </si>
  <si>
    <t>Всичко за обект I</t>
  </si>
  <si>
    <t>Всичко за обект II</t>
  </si>
  <si>
    <t>Всичко за обект III</t>
  </si>
  <si>
    <t>Всичко за обект IV</t>
  </si>
  <si>
    <t>Всичко за обект V</t>
  </si>
  <si>
    <t>Всичко за обект VI</t>
  </si>
  <si>
    <t>I</t>
  </si>
  <si>
    <t>II</t>
  </si>
  <si>
    <t>III</t>
  </si>
  <si>
    <t>IV</t>
  </si>
  <si>
    <t>V</t>
  </si>
  <si>
    <t>VI</t>
  </si>
  <si>
    <t>Гаранция за участие</t>
  </si>
  <si>
    <t>ПРИЛОЖЕНИЕ № 2</t>
  </si>
  <si>
    <t>ВЪЗЛОЖИТЕЛ:</t>
  </si>
  <si>
    <t>ИЗПЪЛНИТЕЛ:</t>
  </si>
  <si>
    <t>ДИРЕКТОР ТП ДЛС ШЕРБА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</si>
</sst>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 applyFont="1"/>
    <xf numFmtId="0" fontId="1" fillId="0" borderId="0" xfId="1"/>
    <xf numFmtId="0" fontId="3" fillId="0" borderId="0" xfId="1" applyFont="1"/>
    <xf numFmtId="0" fontId="3" fillId="0" borderId="3" xfId="1" applyFont="1" applyFill="1" applyBorder="1"/>
    <xf numFmtId="0" fontId="3" fillId="0" borderId="1" xfId="1" applyFont="1" applyBorder="1" applyAlignment="1">
      <alignment vertical="center"/>
    </xf>
    <xf numFmtId="0" fontId="3" fillId="0" borderId="3" xfId="1" applyNumberFormat="1" applyFont="1" applyFill="1" applyBorder="1" applyAlignment="1" applyProtection="1">
      <alignment horizontal="right" vertical="top"/>
    </xf>
    <xf numFmtId="2" fontId="3" fillId="0" borderId="1" xfId="1" applyNumberFormat="1" applyFont="1" applyBorder="1"/>
    <xf numFmtId="0" fontId="3" fillId="0" borderId="6" xfId="1" applyFont="1" applyFill="1" applyBorder="1"/>
    <xf numFmtId="0" fontId="3" fillId="0" borderId="4" xfId="1" applyFont="1" applyBorder="1" applyAlignment="1">
      <alignment vertical="center"/>
    </xf>
    <xf numFmtId="0" fontId="3" fillId="0" borderId="6" xfId="1" applyNumberFormat="1" applyFont="1" applyFill="1" applyBorder="1" applyAlignment="1" applyProtection="1">
      <alignment horizontal="right" vertical="top"/>
    </xf>
    <xf numFmtId="2" fontId="3" fillId="0" borderId="4" xfId="1" applyNumberFormat="1" applyFont="1" applyBorder="1"/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horizontal="center" vertical="center"/>
    </xf>
    <xf numFmtId="0" fontId="3" fillId="0" borderId="7" xfId="1" applyFont="1" applyFill="1" applyBorder="1"/>
    <xf numFmtId="0" fontId="3" fillId="0" borderId="8" xfId="1" applyFont="1" applyBorder="1" applyAlignment="1">
      <alignment vertical="center"/>
    </xf>
    <xf numFmtId="0" fontId="3" fillId="0" borderId="7" xfId="1" applyNumberFormat="1" applyFont="1" applyFill="1" applyBorder="1" applyAlignment="1" applyProtection="1">
      <alignment horizontal="right" vertical="top"/>
    </xf>
    <xf numFmtId="2" fontId="3" fillId="0" borderId="8" xfId="1" applyNumberFormat="1" applyFont="1" applyBorder="1"/>
    <xf numFmtId="0" fontId="3" fillId="0" borderId="4" xfId="1" applyNumberFormat="1" applyFont="1" applyFill="1" applyBorder="1" applyAlignment="1" applyProtection="1">
      <alignment horizontal="right" vertical="top"/>
    </xf>
    <xf numFmtId="0" fontId="3" fillId="0" borderId="6" xfId="0" applyNumberFormat="1" applyFont="1" applyFill="1" applyBorder="1" applyAlignment="1" applyProtection="1">
      <alignment horizontal="right" vertical="top"/>
    </xf>
    <xf numFmtId="0" fontId="3" fillId="0" borderId="9" xfId="1" applyFont="1" applyFill="1" applyBorder="1"/>
    <xf numFmtId="0" fontId="3" fillId="0" borderId="5" xfId="1" applyFont="1" applyBorder="1" applyAlignment="1">
      <alignment vertical="center"/>
    </xf>
    <xf numFmtId="0" fontId="3" fillId="0" borderId="9" xfId="1" applyNumberFormat="1" applyFont="1" applyFill="1" applyBorder="1" applyAlignment="1" applyProtection="1">
      <alignment horizontal="right" vertical="top"/>
    </xf>
    <xf numFmtId="2" fontId="3" fillId="0" borderId="5" xfId="1" applyNumberFormat="1" applyFont="1" applyBorder="1"/>
    <xf numFmtId="0" fontId="4" fillId="2" borderId="1" xfId="1" applyFont="1" applyFill="1" applyBorder="1"/>
    <xf numFmtId="0" fontId="4" fillId="2" borderId="1" xfId="1" applyFont="1" applyFill="1" applyBorder="1" applyAlignment="1">
      <alignment horizontal="right" vertical="center"/>
    </xf>
    <xf numFmtId="0" fontId="4" fillId="2" borderId="1" xfId="1" applyNumberFormat="1" applyFont="1" applyFill="1" applyBorder="1" applyAlignment="1" applyProtection="1">
      <alignment horizontal="right" vertical="top"/>
    </xf>
    <xf numFmtId="2" fontId="4" fillId="2" borderId="1" xfId="1" applyNumberFormat="1" applyFont="1" applyFill="1" applyBorder="1"/>
    <xf numFmtId="0" fontId="4" fillId="2" borderId="1" xfId="0" applyNumberFormat="1" applyFont="1" applyFill="1" applyBorder="1" applyAlignment="1" applyProtection="1">
      <alignment horizontal="right" vertical="top"/>
    </xf>
    <xf numFmtId="0" fontId="4" fillId="2" borderId="3" xfId="1" applyFont="1" applyFill="1" applyBorder="1"/>
    <xf numFmtId="0" fontId="4" fillId="2" borderId="3" xfId="1" applyNumberFormat="1" applyFont="1" applyFill="1" applyBorder="1" applyAlignment="1" applyProtection="1">
      <alignment horizontal="right" vertical="top"/>
    </xf>
    <xf numFmtId="0" fontId="4" fillId="2" borderId="6" xfId="1" applyFont="1" applyFill="1" applyBorder="1"/>
    <xf numFmtId="0" fontId="4" fillId="2" borderId="6" xfId="1" applyNumberFormat="1" applyFont="1" applyFill="1" applyBorder="1" applyAlignment="1" applyProtection="1">
      <alignment horizontal="right" vertical="top"/>
    </xf>
    <xf numFmtId="2" fontId="4" fillId="2" borderId="4" xfId="1" applyNumberFormat="1" applyFont="1" applyFill="1" applyBorder="1"/>
    <xf numFmtId="2" fontId="2" fillId="2" borderId="1" xfId="0" applyNumberFormat="1" applyFont="1" applyFill="1" applyBorder="1"/>
    <xf numFmtId="2" fontId="4" fillId="2" borderId="11" xfId="1" applyNumberFormat="1" applyFont="1" applyFill="1" applyBorder="1"/>
    <xf numFmtId="2" fontId="4" fillId="2" borderId="5" xfId="1" applyNumberFormat="1" applyFont="1" applyFill="1" applyBorder="1"/>
    <xf numFmtId="2" fontId="4" fillId="2" borderId="12" xfId="1" applyNumberFormat="1" applyFont="1" applyFill="1" applyBorder="1"/>
    <xf numFmtId="0" fontId="3" fillId="0" borderId="9" xfId="1" applyNumberFormat="1" applyFont="1" applyFill="1" applyBorder="1" applyAlignment="1" applyProtection="1">
      <alignment horizontal="center" vertical="center" wrapText="1"/>
    </xf>
    <xf numFmtId="0" fontId="4" fillId="2" borderId="5" xfId="1" applyFont="1" applyFill="1" applyBorder="1"/>
    <xf numFmtId="0" fontId="4" fillId="2" borderId="5" xfId="1" applyFont="1" applyFill="1" applyBorder="1" applyAlignment="1">
      <alignment horizontal="right" vertical="center"/>
    </xf>
    <xf numFmtId="0" fontId="4" fillId="2" borderId="5" xfId="1" applyNumberFormat="1" applyFont="1" applyFill="1" applyBorder="1" applyAlignment="1" applyProtection="1">
      <alignment horizontal="right" vertical="top"/>
    </xf>
    <xf numFmtId="0" fontId="4" fillId="2" borderId="10" xfId="1" applyFont="1" applyFill="1" applyBorder="1"/>
    <xf numFmtId="0" fontId="4" fillId="2" borderId="10" xfId="1" applyNumberFormat="1" applyFont="1" applyFill="1" applyBorder="1" applyAlignment="1" applyProtection="1">
      <alignment horizontal="right" vertical="top"/>
    </xf>
    <xf numFmtId="2" fontId="4" fillId="2" borderId="2" xfId="1" applyNumberFormat="1" applyFont="1" applyFill="1" applyBorder="1"/>
    <xf numFmtId="0" fontId="5" fillId="2" borderId="5" xfId="0" applyFont="1" applyFill="1" applyBorder="1"/>
    <xf numFmtId="0" fontId="3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" fillId="0" borderId="12" xfId="1" applyNumberFormat="1" applyFont="1" applyFill="1" applyBorder="1" applyAlignment="1" applyProtection="1">
      <alignment horizontal="center" vertical="center" wrapText="1"/>
    </xf>
    <xf numFmtId="2" fontId="3" fillId="0" borderId="16" xfId="1" applyNumberFormat="1" applyFont="1" applyBorder="1"/>
    <xf numFmtId="2" fontId="3" fillId="0" borderId="12" xfId="1" applyNumberFormat="1" applyFont="1" applyBorder="1"/>
    <xf numFmtId="2" fontId="4" fillId="2" borderId="17" xfId="1" applyNumberFormat="1" applyFont="1" applyFill="1" applyBorder="1"/>
    <xf numFmtId="2" fontId="3" fillId="0" borderId="11" xfId="1" applyNumberFormat="1" applyFont="1" applyBorder="1"/>
    <xf numFmtId="2" fontId="3" fillId="0" borderId="17" xfId="1" applyNumberFormat="1" applyFont="1" applyBorder="1"/>
    <xf numFmtId="2" fontId="4" fillId="2" borderId="15" xfId="1" applyNumberFormat="1" applyFont="1" applyFill="1" applyBorder="1"/>
    <xf numFmtId="2" fontId="2" fillId="2" borderId="12" xfId="0" applyNumberFormat="1" applyFont="1" applyFill="1" applyBorder="1"/>
    <xf numFmtId="2" fontId="2" fillId="2" borderId="17" xfId="0" applyNumberFormat="1" applyFont="1" applyFill="1" applyBorder="1"/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</cellXfs>
  <cellStyles count="2">
    <cellStyle name="Нормален" xfId="0" builtinId="0"/>
    <cellStyle name="Нормален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topLeftCell="A32" workbookViewId="0">
      <selection activeCell="O16" sqref="O16"/>
    </sheetView>
  </sheetViews>
  <sheetFormatPr defaultRowHeight="15" x14ac:dyDescent="0.25"/>
  <cols>
    <col min="2" max="2" width="10.7109375" customWidth="1"/>
    <col min="3" max="3" width="10" customWidth="1"/>
    <col min="4" max="4" width="35.85546875" customWidth="1"/>
    <col min="5" max="5" width="13.28515625" customWidth="1"/>
    <col min="6" max="7" width="12.28515625" customWidth="1"/>
    <col min="8" max="8" width="11.28515625" customWidth="1"/>
    <col min="9" max="9" width="12" customWidth="1"/>
  </cols>
  <sheetData>
    <row r="1" spans="1:9" ht="15.75" x14ac:dyDescent="0.25">
      <c r="B1" s="1"/>
      <c r="C1" s="1"/>
      <c r="D1" s="61" t="s">
        <v>53</v>
      </c>
      <c r="E1" s="61"/>
      <c r="F1" s="2"/>
      <c r="G1" s="2"/>
      <c r="H1" s="3"/>
    </row>
    <row r="2" spans="1:9" ht="63.75" thickBot="1" x14ac:dyDescent="0.3">
      <c r="A2" s="58" t="s">
        <v>39</v>
      </c>
      <c r="B2" s="38" t="s">
        <v>0</v>
      </c>
      <c r="C2" s="12" t="s">
        <v>1</v>
      </c>
      <c r="D2" s="13" t="s">
        <v>2</v>
      </c>
      <c r="E2" s="12" t="s">
        <v>3</v>
      </c>
      <c r="F2" s="12" t="s">
        <v>4</v>
      </c>
      <c r="G2" s="12" t="s">
        <v>5</v>
      </c>
      <c r="H2" s="48" t="s">
        <v>6</v>
      </c>
      <c r="I2" s="57" t="s">
        <v>52</v>
      </c>
    </row>
    <row r="3" spans="1:9" ht="15.75" x14ac:dyDescent="0.25">
      <c r="A3" s="65" t="s">
        <v>46</v>
      </c>
      <c r="B3" s="62" t="s">
        <v>7</v>
      </c>
      <c r="C3" s="14" t="s">
        <v>8</v>
      </c>
      <c r="D3" s="15" t="s">
        <v>9</v>
      </c>
      <c r="E3" s="16">
        <v>5</v>
      </c>
      <c r="F3" s="17">
        <v>150</v>
      </c>
      <c r="G3" s="17">
        <f>E3*F3</f>
        <v>750</v>
      </c>
      <c r="H3" s="49">
        <f t="shared" ref="H3:H37" si="0">G3</f>
        <v>750</v>
      </c>
      <c r="I3" s="66"/>
    </row>
    <row r="4" spans="1:9" ht="16.5" thickBot="1" x14ac:dyDescent="0.3">
      <c r="A4" s="65"/>
      <c r="B4" s="60"/>
      <c r="C4" s="24"/>
      <c r="D4" s="25" t="s">
        <v>26</v>
      </c>
      <c r="E4" s="26">
        <v>5</v>
      </c>
      <c r="F4" s="27"/>
      <c r="G4" s="27"/>
      <c r="H4" s="51">
        <v>750</v>
      </c>
      <c r="I4" s="66"/>
    </row>
    <row r="5" spans="1:9" ht="15.75" x14ac:dyDescent="0.25">
      <c r="A5" s="65"/>
      <c r="B5" s="62" t="s">
        <v>10</v>
      </c>
      <c r="C5" s="8" t="s">
        <v>8</v>
      </c>
      <c r="D5" s="9" t="s">
        <v>11</v>
      </c>
      <c r="E5" s="10">
        <v>6</v>
      </c>
      <c r="F5" s="11">
        <v>150</v>
      </c>
      <c r="G5" s="11">
        <f>E5*F5</f>
        <v>900</v>
      </c>
      <c r="H5" s="52">
        <f t="shared" si="0"/>
        <v>900</v>
      </c>
      <c r="I5" s="66"/>
    </row>
    <row r="6" spans="1:9" ht="15.75" x14ac:dyDescent="0.25">
      <c r="A6" s="65"/>
      <c r="B6" s="59"/>
      <c r="C6" s="4" t="s">
        <v>8</v>
      </c>
      <c r="D6" s="5" t="s">
        <v>9</v>
      </c>
      <c r="E6" s="6">
        <v>12</v>
      </c>
      <c r="F6" s="7">
        <v>150</v>
      </c>
      <c r="G6" s="7">
        <f>E6*F6</f>
        <v>1800</v>
      </c>
      <c r="H6" s="53">
        <f t="shared" si="0"/>
        <v>1800</v>
      </c>
      <c r="I6" s="66"/>
    </row>
    <row r="7" spans="1:9" ht="16.5" thickBot="1" x14ac:dyDescent="0.3">
      <c r="A7" s="65"/>
      <c r="B7" s="60"/>
      <c r="C7" s="24"/>
      <c r="D7" s="25" t="s">
        <v>26</v>
      </c>
      <c r="E7" s="26">
        <v>18</v>
      </c>
      <c r="F7" s="27"/>
      <c r="G7" s="27"/>
      <c r="H7" s="51">
        <v>2700</v>
      </c>
      <c r="I7" s="66"/>
    </row>
    <row r="8" spans="1:9" ht="15.75" x14ac:dyDescent="0.25">
      <c r="A8" s="65"/>
      <c r="B8" s="62" t="s">
        <v>12</v>
      </c>
      <c r="C8" s="8" t="s">
        <v>8</v>
      </c>
      <c r="D8" s="9" t="s">
        <v>9</v>
      </c>
      <c r="E8" s="18">
        <v>29</v>
      </c>
      <c r="F8" s="11">
        <v>150</v>
      </c>
      <c r="G8" s="11">
        <f>E8*F8</f>
        <v>4350</v>
      </c>
      <c r="H8" s="52">
        <f t="shared" si="0"/>
        <v>4350</v>
      </c>
      <c r="I8" s="66"/>
    </row>
    <row r="9" spans="1:9" ht="16.5" thickBot="1" x14ac:dyDescent="0.3">
      <c r="A9" s="65"/>
      <c r="B9" s="60"/>
      <c r="C9" s="24"/>
      <c r="D9" s="25" t="s">
        <v>26</v>
      </c>
      <c r="E9" s="26">
        <v>29</v>
      </c>
      <c r="F9" s="27"/>
      <c r="G9" s="27"/>
      <c r="H9" s="51">
        <v>4350</v>
      </c>
      <c r="I9" s="66"/>
    </row>
    <row r="10" spans="1:9" ht="15.75" x14ac:dyDescent="0.25">
      <c r="A10" s="65"/>
      <c r="B10" s="62" t="s">
        <v>13</v>
      </c>
      <c r="C10" s="8" t="s">
        <v>8</v>
      </c>
      <c r="D10" s="9" t="s">
        <v>9</v>
      </c>
      <c r="E10" s="10">
        <v>3</v>
      </c>
      <c r="F10" s="11">
        <v>150</v>
      </c>
      <c r="G10" s="11">
        <f>E10*F10</f>
        <v>450</v>
      </c>
      <c r="H10" s="52">
        <f t="shared" si="0"/>
        <v>450</v>
      </c>
      <c r="I10" s="66"/>
    </row>
    <row r="11" spans="1:9" ht="15.75" x14ac:dyDescent="0.25">
      <c r="A11" s="65"/>
      <c r="B11" s="59"/>
      <c r="C11" s="39"/>
      <c r="D11" s="40" t="s">
        <v>26</v>
      </c>
      <c r="E11" s="41">
        <v>3</v>
      </c>
      <c r="F11" s="36"/>
      <c r="G11" s="36"/>
      <c r="H11" s="37">
        <v>450</v>
      </c>
      <c r="I11" s="66"/>
    </row>
    <row r="12" spans="1:9" ht="15.75" x14ac:dyDescent="0.25">
      <c r="A12" s="65"/>
      <c r="B12" s="46"/>
      <c r="C12" s="24"/>
      <c r="D12" s="25" t="s">
        <v>40</v>
      </c>
      <c r="E12" s="26">
        <f>E11+E9+E7+E4</f>
        <v>55</v>
      </c>
      <c r="F12" s="27"/>
      <c r="G12" s="27"/>
      <c r="H12" s="51">
        <f>H11+H9+H7+H4</f>
        <v>8250</v>
      </c>
      <c r="I12" s="34">
        <f>H12*5%</f>
        <v>412.5</v>
      </c>
    </row>
    <row r="13" spans="1:9" ht="15.75" x14ac:dyDescent="0.25">
      <c r="A13" s="65" t="s">
        <v>47</v>
      </c>
      <c r="B13" s="59" t="s">
        <v>14</v>
      </c>
      <c r="C13" s="8" t="s">
        <v>8</v>
      </c>
      <c r="D13" s="9" t="s">
        <v>11</v>
      </c>
      <c r="E13" s="10">
        <v>12</v>
      </c>
      <c r="F13" s="11">
        <v>150</v>
      </c>
      <c r="G13" s="11">
        <f>E13*F13</f>
        <v>1800</v>
      </c>
      <c r="H13" s="52">
        <f t="shared" si="0"/>
        <v>1800</v>
      </c>
      <c r="I13" s="66"/>
    </row>
    <row r="14" spans="1:9" ht="16.5" thickBot="1" x14ac:dyDescent="0.3">
      <c r="A14" s="65"/>
      <c r="B14" s="60"/>
      <c r="C14" s="24"/>
      <c r="D14" s="25" t="s">
        <v>26</v>
      </c>
      <c r="E14" s="26">
        <v>12</v>
      </c>
      <c r="F14" s="27"/>
      <c r="G14" s="27"/>
      <c r="H14" s="51">
        <v>1800</v>
      </c>
      <c r="I14" s="66"/>
    </row>
    <row r="15" spans="1:9" ht="15.75" x14ac:dyDescent="0.25">
      <c r="A15" s="65"/>
      <c r="B15" s="62" t="s">
        <v>15</v>
      </c>
      <c r="C15" s="8" t="s">
        <v>8</v>
      </c>
      <c r="D15" s="9" t="s">
        <v>9</v>
      </c>
      <c r="E15" s="19">
        <v>2</v>
      </c>
      <c r="F15" s="11">
        <v>150</v>
      </c>
      <c r="G15" s="11">
        <f>E15*F15</f>
        <v>300</v>
      </c>
      <c r="H15" s="52">
        <f t="shared" si="0"/>
        <v>300</v>
      </c>
      <c r="I15" s="66"/>
    </row>
    <row r="16" spans="1:9" ht="16.5" thickBot="1" x14ac:dyDescent="0.3">
      <c r="A16" s="65"/>
      <c r="B16" s="60"/>
      <c r="C16" s="24"/>
      <c r="D16" s="25" t="s">
        <v>26</v>
      </c>
      <c r="E16" s="28">
        <v>2</v>
      </c>
      <c r="F16" s="27"/>
      <c r="G16" s="27"/>
      <c r="H16" s="51">
        <v>300</v>
      </c>
      <c r="I16" s="66"/>
    </row>
    <row r="17" spans="1:9" ht="15.75" x14ac:dyDescent="0.25">
      <c r="A17" s="65"/>
      <c r="B17" s="62" t="s">
        <v>16</v>
      </c>
      <c r="C17" s="8" t="s">
        <v>8</v>
      </c>
      <c r="D17" s="9" t="s">
        <v>9</v>
      </c>
      <c r="E17" s="19">
        <v>1</v>
      </c>
      <c r="F17" s="11">
        <v>150</v>
      </c>
      <c r="G17" s="11">
        <f>E17*F17</f>
        <v>150</v>
      </c>
      <c r="H17" s="52">
        <f t="shared" si="0"/>
        <v>150</v>
      </c>
      <c r="I17" s="66"/>
    </row>
    <row r="18" spans="1:9" ht="16.5" thickBot="1" x14ac:dyDescent="0.3">
      <c r="A18" s="65"/>
      <c r="B18" s="60"/>
      <c r="C18" s="24"/>
      <c r="D18" s="25" t="s">
        <v>26</v>
      </c>
      <c r="E18" s="28">
        <v>1</v>
      </c>
      <c r="F18" s="27"/>
      <c r="G18" s="27"/>
      <c r="H18" s="51">
        <v>150</v>
      </c>
      <c r="I18" s="66"/>
    </row>
    <row r="19" spans="1:9" ht="15.75" x14ac:dyDescent="0.25">
      <c r="A19" s="65"/>
      <c r="B19" s="62" t="s">
        <v>17</v>
      </c>
      <c r="C19" s="8" t="s">
        <v>8</v>
      </c>
      <c r="D19" s="9" t="s">
        <v>9</v>
      </c>
      <c r="E19" s="10">
        <v>2</v>
      </c>
      <c r="F19" s="11">
        <v>150</v>
      </c>
      <c r="G19" s="11">
        <f>E19*F19</f>
        <v>300</v>
      </c>
      <c r="H19" s="52">
        <f t="shared" si="0"/>
        <v>300</v>
      </c>
      <c r="I19" s="66"/>
    </row>
    <row r="20" spans="1:9" ht="16.5" thickBot="1" x14ac:dyDescent="0.3">
      <c r="A20" s="65"/>
      <c r="B20" s="60"/>
      <c r="C20" s="24"/>
      <c r="D20" s="25" t="s">
        <v>26</v>
      </c>
      <c r="E20" s="26">
        <v>2</v>
      </c>
      <c r="F20" s="27"/>
      <c r="G20" s="27"/>
      <c r="H20" s="51">
        <v>300</v>
      </c>
      <c r="I20" s="66"/>
    </row>
    <row r="21" spans="1:9" ht="15.75" x14ac:dyDescent="0.25">
      <c r="A21" s="65"/>
      <c r="B21" s="62" t="s">
        <v>18</v>
      </c>
      <c r="C21" s="8" t="s">
        <v>8</v>
      </c>
      <c r="D21" s="9" t="s">
        <v>9</v>
      </c>
      <c r="E21" s="10">
        <v>6</v>
      </c>
      <c r="F21" s="11">
        <v>150</v>
      </c>
      <c r="G21" s="11">
        <f>E21*F21</f>
        <v>900</v>
      </c>
      <c r="H21" s="52">
        <f t="shared" si="0"/>
        <v>900</v>
      </c>
      <c r="I21" s="66"/>
    </row>
    <row r="22" spans="1:9" ht="16.5" thickBot="1" x14ac:dyDescent="0.3">
      <c r="A22" s="65"/>
      <c r="B22" s="60"/>
      <c r="C22" s="24"/>
      <c r="D22" s="25" t="s">
        <v>26</v>
      </c>
      <c r="E22" s="26">
        <v>6</v>
      </c>
      <c r="F22" s="27"/>
      <c r="G22" s="27"/>
      <c r="H22" s="51">
        <v>900</v>
      </c>
      <c r="I22" s="66"/>
    </row>
    <row r="23" spans="1:9" ht="15.75" x14ac:dyDescent="0.25">
      <c r="A23" s="65"/>
      <c r="B23" s="62" t="s">
        <v>19</v>
      </c>
      <c r="C23" s="8" t="s">
        <v>8</v>
      </c>
      <c r="D23" s="9" t="s">
        <v>9</v>
      </c>
      <c r="E23" s="18">
        <v>16</v>
      </c>
      <c r="F23" s="11">
        <v>150</v>
      </c>
      <c r="G23" s="11">
        <f>E23*F23</f>
        <v>2400</v>
      </c>
      <c r="H23" s="52">
        <f t="shared" si="0"/>
        <v>2400</v>
      </c>
      <c r="I23" s="66"/>
    </row>
    <row r="24" spans="1:9" ht="16.5" thickBot="1" x14ac:dyDescent="0.3">
      <c r="A24" s="65"/>
      <c r="B24" s="60"/>
      <c r="C24" s="24"/>
      <c r="D24" s="25" t="s">
        <v>26</v>
      </c>
      <c r="E24" s="26">
        <v>16</v>
      </c>
      <c r="F24" s="27"/>
      <c r="G24" s="27"/>
      <c r="H24" s="51">
        <v>2400</v>
      </c>
      <c r="I24" s="66"/>
    </row>
    <row r="25" spans="1:9" ht="15.75" x14ac:dyDescent="0.25">
      <c r="A25" s="65"/>
      <c r="B25" s="62" t="s">
        <v>21</v>
      </c>
      <c r="C25" s="8" t="s">
        <v>8</v>
      </c>
      <c r="D25" s="9" t="s">
        <v>11</v>
      </c>
      <c r="E25" s="10">
        <v>1</v>
      </c>
      <c r="F25" s="11">
        <v>150</v>
      </c>
      <c r="G25" s="11">
        <f>E25*F25</f>
        <v>150</v>
      </c>
      <c r="H25" s="52">
        <f t="shared" si="0"/>
        <v>150</v>
      </c>
      <c r="I25" s="66"/>
    </row>
    <row r="26" spans="1:9" ht="15.75" x14ac:dyDescent="0.25">
      <c r="A26" s="65"/>
      <c r="B26" s="59"/>
      <c r="C26" s="4" t="s">
        <v>8</v>
      </c>
      <c r="D26" s="5" t="s">
        <v>9</v>
      </c>
      <c r="E26" s="6">
        <v>9</v>
      </c>
      <c r="F26" s="7">
        <v>150</v>
      </c>
      <c r="G26" s="7">
        <f>E26*F26</f>
        <v>1350</v>
      </c>
      <c r="H26" s="53">
        <f t="shared" si="0"/>
        <v>1350</v>
      </c>
      <c r="I26" s="66"/>
    </row>
    <row r="27" spans="1:9" ht="15.75" x14ac:dyDescent="0.25">
      <c r="A27" s="65"/>
      <c r="B27" s="59"/>
      <c r="C27" s="20" t="s">
        <v>20</v>
      </c>
      <c r="D27" s="21" t="s">
        <v>9</v>
      </c>
      <c r="E27" s="22">
        <v>2</v>
      </c>
      <c r="F27" s="23">
        <v>70</v>
      </c>
      <c r="G27" s="23">
        <f>E27*F27</f>
        <v>140</v>
      </c>
      <c r="H27" s="50">
        <f t="shared" si="0"/>
        <v>140</v>
      </c>
      <c r="I27" s="66"/>
    </row>
    <row r="28" spans="1:9" ht="16.5" thickBot="1" x14ac:dyDescent="0.3">
      <c r="A28" s="65"/>
      <c r="B28" s="60"/>
      <c r="C28" s="24"/>
      <c r="D28" s="25" t="s">
        <v>26</v>
      </c>
      <c r="E28" s="26">
        <v>12</v>
      </c>
      <c r="F28" s="27"/>
      <c r="G28" s="27"/>
      <c r="H28" s="51">
        <v>1640</v>
      </c>
      <c r="I28" s="66"/>
    </row>
    <row r="29" spans="1:9" ht="15.75" x14ac:dyDescent="0.25">
      <c r="A29" s="65"/>
      <c r="B29" s="62" t="s">
        <v>22</v>
      </c>
      <c r="C29" s="8" t="s">
        <v>8</v>
      </c>
      <c r="D29" s="9" t="s">
        <v>9</v>
      </c>
      <c r="E29" s="18">
        <v>3</v>
      </c>
      <c r="F29" s="11">
        <v>150</v>
      </c>
      <c r="G29" s="11">
        <f>E29*F29</f>
        <v>450</v>
      </c>
      <c r="H29" s="52">
        <f t="shared" si="0"/>
        <v>450</v>
      </c>
      <c r="I29" s="66"/>
    </row>
    <row r="30" spans="1:9" ht="16.5" thickBot="1" x14ac:dyDescent="0.3">
      <c r="A30" s="65"/>
      <c r="B30" s="60"/>
      <c r="C30" s="24"/>
      <c r="D30" s="25" t="s">
        <v>26</v>
      </c>
      <c r="E30" s="26">
        <v>3</v>
      </c>
      <c r="F30" s="27"/>
      <c r="G30" s="27"/>
      <c r="H30" s="51">
        <v>450</v>
      </c>
      <c r="I30" s="66"/>
    </row>
    <row r="31" spans="1:9" ht="15.75" x14ac:dyDescent="0.25">
      <c r="A31" s="65"/>
      <c r="B31" s="62" t="s">
        <v>23</v>
      </c>
      <c r="C31" s="8" t="s">
        <v>8</v>
      </c>
      <c r="D31" s="9" t="s">
        <v>11</v>
      </c>
      <c r="E31" s="10">
        <v>5</v>
      </c>
      <c r="F31" s="11">
        <v>150</v>
      </c>
      <c r="G31" s="11">
        <f>E31*F31</f>
        <v>750</v>
      </c>
      <c r="H31" s="52">
        <f t="shared" si="0"/>
        <v>750</v>
      </c>
      <c r="I31" s="66"/>
    </row>
    <row r="32" spans="1:9" ht="15.75" x14ac:dyDescent="0.25">
      <c r="A32" s="65"/>
      <c r="B32" s="59"/>
      <c r="C32" s="4" t="s">
        <v>8</v>
      </c>
      <c r="D32" s="5" t="s">
        <v>9</v>
      </c>
      <c r="E32" s="6">
        <v>2</v>
      </c>
      <c r="F32" s="7">
        <v>150</v>
      </c>
      <c r="G32" s="7">
        <f>E32*F32</f>
        <v>300</v>
      </c>
      <c r="H32" s="53">
        <f t="shared" si="0"/>
        <v>300</v>
      </c>
      <c r="I32" s="66"/>
    </row>
    <row r="33" spans="1:9" ht="16.5" thickBot="1" x14ac:dyDescent="0.3">
      <c r="A33" s="65"/>
      <c r="B33" s="60"/>
      <c r="C33" s="24"/>
      <c r="D33" s="25" t="s">
        <v>26</v>
      </c>
      <c r="E33" s="26">
        <v>7</v>
      </c>
      <c r="F33" s="27"/>
      <c r="G33" s="27"/>
      <c r="H33" s="51">
        <v>1050</v>
      </c>
      <c r="I33" s="66"/>
    </row>
    <row r="34" spans="1:9" ht="15.75" x14ac:dyDescent="0.25">
      <c r="A34" s="65"/>
      <c r="B34" s="62" t="s">
        <v>24</v>
      </c>
      <c r="C34" s="8" t="s">
        <v>8</v>
      </c>
      <c r="D34" s="9" t="s">
        <v>9</v>
      </c>
      <c r="E34" s="10">
        <v>2</v>
      </c>
      <c r="F34" s="11">
        <v>150</v>
      </c>
      <c r="G34" s="11">
        <f>E34*F34</f>
        <v>300</v>
      </c>
      <c r="H34" s="52">
        <f t="shared" si="0"/>
        <v>300</v>
      </c>
      <c r="I34" s="66"/>
    </row>
    <row r="35" spans="1:9" ht="15.75" x14ac:dyDescent="0.25">
      <c r="A35" s="65"/>
      <c r="B35" s="59"/>
      <c r="C35" s="39"/>
      <c r="D35" s="40" t="s">
        <v>26</v>
      </c>
      <c r="E35" s="41">
        <v>2</v>
      </c>
      <c r="F35" s="36"/>
      <c r="G35" s="36"/>
      <c r="H35" s="37">
        <v>300</v>
      </c>
      <c r="I35" s="66"/>
    </row>
    <row r="36" spans="1:9" ht="15.75" x14ac:dyDescent="0.25">
      <c r="A36" s="65"/>
      <c r="B36" s="46"/>
      <c r="C36" s="24"/>
      <c r="D36" s="25" t="s">
        <v>41</v>
      </c>
      <c r="E36" s="26">
        <f>E35+E33+E30+E28+E24+E22+E20+E18+E16+E14</f>
        <v>63</v>
      </c>
      <c r="F36" s="27"/>
      <c r="G36" s="27"/>
      <c r="H36" s="51">
        <f>H35+H33+H30+H28+H24+H22+H20+H18+H16+H14</f>
        <v>9290</v>
      </c>
      <c r="I36" s="34">
        <f>H36*5%</f>
        <v>464.5</v>
      </c>
    </row>
    <row r="37" spans="1:9" ht="15.75" x14ac:dyDescent="0.25">
      <c r="A37" s="65" t="s">
        <v>48</v>
      </c>
      <c r="B37" s="59" t="s">
        <v>25</v>
      </c>
      <c r="C37" s="8" t="s">
        <v>8</v>
      </c>
      <c r="D37" s="9" t="s">
        <v>9</v>
      </c>
      <c r="E37" s="10">
        <v>19</v>
      </c>
      <c r="F37" s="11">
        <v>150</v>
      </c>
      <c r="G37" s="11">
        <f>E37*F37</f>
        <v>2850</v>
      </c>
      <c r="H37" s="52">
        <f t="shared" si="0"/>
        <v>2850</v>
      </c>
      <c r="I37" s="66"/>
    </row>
    <row r="38" spans="1:9" ht="16.5" thickBot="1" x14ac:dyDescent="0.3">
      <c r="A38" s="65"/>
      <c r="B38" s="60"/>
      <c r="C38" s="24"/>
      <c r="D38" s="25" t="s">
        <v>26</v>
      </c>
      <c r="E38" s="26">
        <v>19</v>
      </c>
      <c r="F38" s="27"/>
      <c r="G38" s="27"/>
      <c r="H38" s="51">
        <v>2850</v>
      </c>
      <c r="I38" s="66"/>
    </row>
    <row r="39" spans="1:9" ht="15.75" x14ac:dyDescent="0.25">
      <c r="A39" s="65"/>
      <c r="B39" s="46"/>
      <c r="C39" s="24"/>
      <c r="D39" s="25" t="s">
        <v>42</v>
      </c>
      <c r="E39" s="26">
        <f>E38</f>
        <v>19</v>
      </c>
      <c r="F39" s="27"/>
      <c r="G39" s="27"/>
      <c r="H39" s="51">
        <f>H38</f>
        <v>2850</v>
      </c>
      <c r="I39" s="34">
        <f>H39*5%</f>
        <v>142.5</v>
      </c>
    </row>
    <row r="40" spans="1:9" ht="15.6" customHeight="1" x14ac:dyDescent="0.25">
      <c r="A40" s="65" t="s">
        <v>49</v>
      </c>
      <c r="B40" s="59" t="s">
        <v>27</v>
      </c>
      <c r="C40" s="8" t="s">
        <v>28</v>
      </c>
      <c r="D40" s="9" t="s">
        <v>9</v>
      </c>
      <c r="E40" s="10">
        <v>8</v>
      </c>
      <c r="F40" s="11">
        <v>80</v>
      </c>
      <c r="G40" s="11">
        <f>E40*F40</f>
        <v>640</v>
      </c>
      <c r="H40" s="52">
        <f t="shared" ref="H40:H59" si="1">G40</f>
        <v>640</v>
      </c>
      <c r="I40" s="66"/>
    </row>
    <row r="41" spans="1:9" ht="15.6" customHeight="1" x14ac:dyDescent="0.25">
      <c r="A41" s="65"/>
      <c r="B41" s="63"/>
      <c r="C41" s="29"/>
      <c r="D41" s="25" t="s">
        <v>26</v>
      </c>
      <c r="E41" s="30">
        <v>8</v>
      </c>
      <c r="F41" s="27"/>
      <c r="G41" s="27"/>
      <c r="H41" s="51">
        <v>640</v>
      </c>
      <c r="I41" s="66"/>
    </row>
    <row r="42" spans="1:9" ht="15.75" x14ac:dyDescent="0.25">
      <c r="A42" s="65"/>
      <c r="B42" s="64" t="s">
        <v>29</v>
      </c>
      <c r="C42" s="4" t="s">
        <v>28</v>
      </c>
      <c r="D42" s="5" t="s">
        <v>9</v>
      </c>
      <c r="E42" s="6">
        <v>1</v>
      </c>
      <c r="F42" s="7">
        <v>80</v>
      </c>
      <c r="G42" s="7">
        <f>E42*F42</f>
        <v>80</v>
      </c>
      <c r="H42" s="53">
        <f t="shared" si="1"/>
        <v>80</v>
      </c>
      <c r="I42" s="66"/>
    </row>
    <row r="43" spans="1:9" ht="15.75" x14ac:dyDescent="0.25">
      <c r="A43" s="65"/>
      <c r="B43" s="63"/>
      <c r="C43" s="29"/>
      <c r="D43" s="25" t="s">
        <v>26</v>
      </c>
      <c r="E43" s="30">
        <v>1</v>
      </c>
      <c r="F43" s="27"/>
      <c r="G43" s="27"/>
      <c r="H43" s="51">
        <v>80</v>
      </c>
      <c r="I43" s="66"/>
    </row>
    <row r="44" spans="1:9" ht="15.75" x14ac:dyDescent="0.25">
      <c r="A44" s="65"/>
      <c r="B44" s="64" t="s">
        <v>30</v>
      </c>
      <c r="C44" s="4" t="s">
        <v>28</v>
      </c>
      <c r="D44" s="5" t="s">
        <v>11</v>
      </c>
      <c r="E44" s="6">
        <v>4</v>
      </c>
      <c r="F44" s="7">
        <v>85</v>
      </c>
      <c r="G44" s="7">
        <f>E44*F44</f>
        <v>340</v>
      </c>
      <c r="H44" s="53">
        <f t="shared" si="1"/>
        <v>340</v>
      </c>
      <c r="I44" s="66"/>
    </row>
    <row r="45" spans="1:9" ht="15.75" x14ac:dyDescent="0.25">
      <c r="A45" s="65"/>
      <c r="B45" s="59"/>
      <c r="C45" s="4" t="s">
        <v>28</v>
      </c>
      <c r="D45" s="5" t="s">
        <v>9</v>
      </c>
      <c r="E45" s="6">
        <v>49</v>
      </c>
      <c r="F45" s="7">
        <v>80</v>
      </c>
      <c r="G45" s="7">
        <f>E45*F45</f>
        <v>3920</v>
      </c>
      <c r="H45" s="53">
        <f t="shared" si="1"/>
        <v>3920</v>
      </c>
      <c r="I45" s="66"/>
    </row>
    <row r="46" spans="1:9" ht="15.75" x14ac:dyDescent="0.25">
      <c r="A46" s="65"/>
      <c r="B46" s="59"/>
      <c r="C46" s="42"/>
      <c r="D46" s="40" t="s">
        <v>26</v>
      </c>
      <c r="E46" s="43">
        <v>53</v>
      </c>
      <c r="F46" s="36"/>
      <c r="G46" s="44"/>
      <c r="H46" s="54">
        <v>4260</v>
      </c>
      <c r="I46" s="66"/>
    </row>
    <row r="47" spans="1:9" ht="15.75" x14ac:dyDescent="0.25">
      <c r="A47" s="65"/>
      <c r="B47" s="46"/>
      <c r="C47" s="24"/>
      <c r="D47" s="25" t="s">
        <v>43</v>
      </c>
      <c r="E47" s="26">
        <f>E46+E43+E41</f>
        <v>62</v>
      </c>
      <c r="F47" s="27"/>
      <c r="G47" s="27"/>
      <c r="H47" s="51">
        <f>H46+H43+H41</f>
        <v>4980</v>
      </c>
      <c r="I47" s="34">
        <f>H47*5%</f>
        <v>249</v>
      </c>
    </row>
    <row r="48" spans="1:9" ht="15.6" customHeight="1" x14ac:dyDescent="0.25">
      <c r="A48" s="65" t="s">
        <v>50</v>
      </c>
      <c r="B48" s="59" t="s">
        <v>31</v>
      </c>
      <c r="C48" s="8" t="s">
        <v>28</v>
      </c>
      <c r="D48" s="9" t="s">
        <v>9</v>
      </c>
      <c r="E48" s="18">
        <v>30</v>
      </c>
      <c r="F48" s="11">
        <v>80</v>
      </c>
      <c r="G48" s="11">
        <f>E48*F48</f>
        <v>2400</v>
      </c>
      <c r="H48" s="52">
        <f t="shared" si="1"/>
        <v>2400</v>
      </c>
      <c r="I48" s="66"/>
    </row>
    <row r="49" spans="1:9" ht="15.6" customHeight="1" x14ac:dyDescent="0.25">
      <c r="A49" s="65"/>
      <c r="B49" s="63"/>
      <c r="C49" s="31"/>
      <c r="D49" s="25" t="s">
        <v>26</v>
      </c>
      <c r="E49" s="32">
        <v>30</v>
      </c>
      <c r="F49" s="27"/>
      <c r="G49" s="33"/>
      <c r="H49" s="35">
        <v>2400</v>
      </c>
      <c r="I49" s="66"/>
    </row>
    <row r="50" spans="1:9" ht="15.6" customHeight="1" x14ac:dyDescent="0.25">
      <c r="A50" s="65"/>
      <c r="B50" s="64" t="s">
        <v>32</v>
      </c>
      <c r="C50" s="4" t="s">
        <v>28</v>
      </c>
      <c r="D50" s="5" t="s">
        <v>9</v>
      </c>
      <c r="E50" s="6">
        <v>3</v>
      </c>
      <c r="F50" s="7">
        <v>80</v>
      </c>
      <c r="G50" s="7">
        <f>E50*F50</f>
        <v>240</v>
      </c>
      <c r="H50" s="53">
        <f t="shared" si="1"/>
        <v>240</v>
      </c>
      <c r="I50" s="66"/>
    </row>
    <row r="51" spans="1:9" ht="15.6" customHeight="1" x14ac:dyDescent="0.25">
      <c r="A51" s="65"/>
      <c r="B51" s="63"/>
      <c r="C51" s="29"/>
      <c r="D51" s="25" t="s">
        <v>26</v>
      </c>
      <c r="E51" s="30">
        <v>3</v>
      </c>
      <c r="F51" s="27"/>
      <c r="G51" s="27"/>
      <c r="H51" s="51">
        <v>240</v>
      </c>
      <c r="I51" s="66"/>
    </row>
    <row r="52" spans="1:9" ht="15.6" customHeight="1" x14ac:dyDescent="0.25">
      <c r="A52" s="65"/>
      <c r="B52" s="64" t="s">
        <v>33</v>
      </c>
      <c r="C52" s="4" t="s">
        <v>28</v>
      </c>
      <c r="D52" s="5" t="s">
        <v>9</v>
      </c>
      <c r="E52" s="6">
        <v>10</v>
      </c>
      <c r="F52" s="7">
        <v>80</v>
      </c>
      <c r="G52" s="7">
        <f>E52*F52</f>
        <v>800</v>
      </c>
      <c r="H52" s="53">
        <f t="shared" si="1"/>
        <v>800</v>
      </c>
      <c r="I52" s="66"/>
    </row>
    <row r="53" spans="1:9" ht="15.6" customHeight="1" x14ac:dyDescent="0.25">
      <c r="A53" s="65"/>
      <c r="B53" s="63"/>
      <c r="C53" s="29"/>
      <c r="D53" s="25" t="s">
        <v>26</v>
      </c>
      <c r="E53" s="30">
        <v>10</v>
      </c>
      <c r="F53" s="27"/>
      <c r="G53" s="27"/>
      <c r="H53" s="51">
        <v>800</v>
      </c>
      <c r="I53" s="66"/>
    </row>
    <row r="54" spans="1:9" ht="15.75" x14ac:dyDescent="0.25">
      <c r="A54" s="65"/>
      <c r="B54" s="64" t="s">
        <v>34</v>
      </c>
      <c r="C54" s="4" t="s">
        <v>35</v>
      </c>
      <c r="D54" s="5" t="s">
        <v>36</v>
      </c>
      <c r="E54" s="6">
        <v>19</v>
      </c>
      <c r="F54" s="7">
        <v>95</v>
      </c>
      <c r="G54" s="7">
        <f>E54*F54</f>
        <v>1805</v>
      </c>
      <c r="H54" s="53">
        <f t="shared" si="1"/>
        <v>1805</v>
      </c>
      <c r="I54" s="66"/>
    </row>
    <row r="55" spans="1:9" ht="15.75" x14ac:dyDescent="0.25">
      <c r="A55" s="65"/>
      <c r="B55" s="59"/>
      <c r="C55" s="4" t="s">
        <v>35</v>
      </c>
      <c r="D55" s="5" t="s">
        <v>37</v>
      </c>
      <c r="E55" s="6">
        <v>26</v>
      </c>
      <c r="F55" s="7">
        <v>80</v>
      </c>
      <c r="G55" s="7">
        <f>E55*F55</f>
        <v>2080</v>
      </c>
      <c r="H55" s="53">
        <f t="shared" si="1"/>
        <v>2080</v>
      </c>
      <c r="I55" s="66"/>
    </row>
    <row r="56" spans="1:9" ht="15.75" x14ac:dyDescent="0.25">
      <c r="A56" s="65"/>
      <c r="B56" s="59"/>
      <c r="C56" s="42"/>
      <c r="D56" s="40" t="s">
        <v>26</v>
      </c>
      <c r="E56" s="43">
        <v>45</v>
      </c>
      <c r="F56" s="36"/>
      <c r="G56" s="44"/>
      <c r="H56" s="54">
        <v>3885</v>
      </c>
      <c r="I56" s="66"/>
    </row>
    <row r="57" spans="1:9" ht="15.75" x14ac:dyDescent="0.25">
      <c r="A57" s="65"/>
      <c r="B57" s="46"/>
      <c r="C57" s="24"/>
      <c r="D57" s="25" t="s">
        <v>44</v>
      </c>
      <c r="E57" s="26">
        <f>E56+E53+E51+E49</f>
        <v>88</v>
      </c>
      <c r="F57" s="27"/>
      <c r="G57" s="27"/>
      <c r="H57" s="51">
        <f>H56+H53+H51+H49</f>
        <v>7325</v>
      </c>
      <c r="I57" s="34">
        <f>H57*5%</f>
        <v>366.25</v>
      </c>
    </row>
    <row r="58" spans="1:9" ht="15.75" x14ac:dyDescent="0.25">
      <c r="A58" s="65" t="s">
        <v>51</v>
      </c>
      <c r="B58" s="59" t="s">
        <v>38</v>
      </c>
      <c r="C58" s="8" t="s">
        <v>28</v>
      </c>
      <c r="D58" s="9" t="s">
        <v>36</v>
      </c>
      <c r="E58" s="10">
        <v>15</v>
      </c>
      <c r="F58" s="11">
        <v>85</v>
      </c>
      <c r="G58" s="11">
        <f>E58*F58</f>
        <v>1275</v>
      </c>
      <c r="H58" s="52">
        <f t="shared" si="1"/>
        <v>1275</v>
      </c>
      <c r="I58" s="66"/>
    </row>
    <row r="59" spans="1:9" ht="15.75" x14ac:dyDescent="0.25">
      <c r="A59" s="65"/>
      <c r="B59" s="59"/>
      <c r="C59" s="4" t="s">
        <v>28</v>
      </c>
      <c r="D59" s="5" t="s">
        <v>37</v>
      </c>
      <c r="E59" s="6">
        <v>75</v>
      </c>
      <c r="F59" s="7">
        <v>80</v>
      </c>
      <c r="G59" s="7">
        <f>E59*F59</f>
        <v>6000</v>
      </c>
      <c r="H59" s="53">
        <f t="shared" si="1"/>
        <v>6000</v>
      </c>
      <c r="I59" s="66"/>
    </row>
    <row r="60" spans="1:9" ht="15.75" x14ac:dyDescent="0.25">
      <c r="A60" s="65"/>
      <c r="B60" s="59"/>
      <c r="C60" s="45"/>
      <c r="D60" s="40" t="s">
        <v>26</v>
      </c>
      <c r="E60" s="41">
        <v>90</v>
      </c>
      <c r="F60" s="45"/>
      <c r="G60" s="45"/>
      <c r="H60" s="55">
        <v>7275</v>
      </c>
      <c r="I60" s="66"/>
    </row>
    <row r="61" spans="1:9" ht="15.75" x14ac:dyDescent="0.25">
      <c r="A61" s="65"/>
      <c r="B61" s="47"/>
      <c r="C61" s="47"/>
      <c r="D61" s="25" t="s">
        <v>45</v>
      </c>
      <c r="E61" s="47">
        <f>E60</f>
        <v>90</v>
      </c>
      <c r="F61" s="47"/>
      <c r="G61" s="47"/>
      <c r="H61" s="56">
        <f>H60</f>
        <v>7275</v>
      </c>
      <c r="I61" s="34">
        <f>H61*5%</f>
        <v>363.75</v>
      </c>
    </row>
  </sheetData>
  <autoFilter ref="B2:H61" xr:uid="{00000000-0009-0000-0000-000000000000}"/>
  <mergeCells count="36">
    <mergeCell ref="I58:I60"/>
    <mergeCell ref="A3:A12"/>
    <mergeCell ref="A13:A36"/>
    <mergeCell ref="A37:A39"/>
    <mergeCell ref="A40:A47"/>
    <mergeCell ref="A48:A57"/>
    <mergeCell ref="B52:B53"/>
    <mergeCell ref="B54:B56"/>
    <mergeCell ref="B58:B60"/>
    <mergeCell ref="B40:B41"/>
    <mergeCell ref="I3:I11"/>
    <mergeCell ref="I13:I35"/>
    <mergeCell ref="I37:I38"/>
    <mergeCell ref="I40:I46"/>
    <mergeCell ref="I48:I56"/>
    <mergeCell ref="B44:B46"/>
    <mergeCell ref="B48:B49"/>
    <mergeCell ref="B50:B51"/>
    <mergeCell ref="B37:B38"/>
    <mergeCell ref="A58:A61"/>
    <mergeCell ref="B25:B28"/>
    <mergeCell ref="B29:B30"/>
    <mergeCell ref="B31:B33"/>
    <mergeCell ref="B34:B35"/>
    <mergeCell ref="B42:B43"/>
    <mergeCell ref="B15:B16"/>
    <mergeCell ref="B17:B18"/>
    <mergeCell ref="B19:B20"/>
    <mergeCell ref="B21:B22"/>
    <mergeCell ref="B23:B24"/>
    <mergeCell ref="B13:B14"/>
    <mergeCell ref="D1:E1"/>
    <mergeCell ref="B3:B4"/>
    <mergeCell ref="B5:B7"/>
    <mergeCell ref="B8:B9"/>
    <mergeCell ref="B10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tabSelected="1" topLeftCell="C1" workbookViewId="0">
      <selection activeCell="C17" sqref="A17:XFD17"/>
    </sheetView>
  </sheetViews>
  <sheetFormatPr defaultRowHeight="15" x14ac:dyDescent="0.25"/>
  <cols>
    <col min="2" max="2" width="10.7109375" customWidth="1"/>
    <col min="3" max="3" width="10" customWidth="1"/>
    <col min="4" max="4" width="35.85546875" customWidth="1"/>
    <col min="5" max="5" width="13.28515625" customWidth="1"/>
    <col min="6" max="7" width="12.28515625" customWidth="1"/>
    <col min="8" max="8" width="11.28515625" customWidth="1"/>
  </cols>
  <sheetData>
    <row r="1" spans="1:8" ht="15.75" x14ac:dyDescent="0.25">
      <c r="B1" s="1"/>
      <c r="C1" s="1"/>
      <c r="D1" s="61" t="s">
        <v>53</v>
      </c>
      <c r="E1" s="61"/>
      <c r="F1" s="2"/>
      <c r="G1" s="2"/>
      <c r="H1" s="3"/>
    </row>
    <row r="2" spans="1:8" ht="63.75" thickBot="1" x14ac:dyDescent="0.3">
      <c r="A2" s="58" t="s">
        <v>39</v>
      </c>
      <c r="B2" s="38" t="s">
        <v>0</v>
      </c>
      <c r="C2" s="12" t="s">
        <v>1</v>
      </c>
      <c r="D2" s="13" t="s">
        <v>2</v>
      </c>
      <c r="E2" s="12" t="s">
        <v>3</v>
      </c>
      <c r="F2" s="12" t="s">
        <v>4</v>
      </c>
      <c r="G2" s="12" t="s">
        <v>5</v>
      </c>
      <c r="H2" s="57" t="s">
        <v>6</v>
      </c>
    </row>
    <row r="3" spans="1:8" ht="15.75" x14ac:dyDescent="0.25">
      <c r="A3" s="65" t="s">
        <v>46</v>
      </c>
      <c r="B3" s="62" t="s">
        <v>7</v>
      </c>
      <c r="C3" s="14" t="s">
        <v>8</v>
      </c>
      <c r="D3" s="15" t="s">
        <v>9</v>
      </c>
      <c r="E3" s="16">
        <v>5</v>
      </c>
      <c r="F3" s="17">
        <v>150</v>
      </c>
      <c r="G3" s="17">
        <f>E3*F3</f>
        <v>750</v>
      </c>
      <c r="H3" s="7">
        <f t="shared" ref="H3:H10" si="0">G3</f>
        <v>750</v>
      </c>
    </row>
    <row r="4" spans="1:8" ht="16.5" thickBot="1" x14ac:dyDescent="0.3">
      <c r="A4" s="65"/>
      <c r="B4" s="60"/>
      <c r="C4" s="24"/>
      <c r="D4" s="25" t="s">
        <v>26</v>
      </c>
      <c r="E4" s="26">
        <v>5</v>
      </c>
      <c r="F4" s="27"/>
      <c r="G4" s="27"/>
      <c r="H4" s="27">
        <v>750</v>
      </c>
    </row>
    <row r="5" spans="1:8" ht="15.75" x14ac:dyDescent="0.25">
      <c r="A5" s="65"/>
      <c r="B5" s="62" t="s">
        <v>10</v>
      </c>
      <c r="C5" s="8" t="s">
        <v>8</v>
      </c>
      <c r="D5" s="9" t="s">
        <v>11</v>
      </c>
      <c r="E5" s="10">
        <v>6</v>
      </c>
      <c r="F5" s="11">
        <v>150</v>
      </c>
      <c r="G5" s="11">
        <f>E5*F5</f>
        <v>900</v>
      </c>
      <c r="H5" s="7">
        <f t="shared" si="0"/>
        <v>900</v>
      </c>
    </row>
    <row r="6" spans="1:8" ht="15.75" x14ac:dyDescent="0.25">
      <c r="A6" s="65"/>
      <c r="B6" s="59"/>
      <c r="C6" s="4" t="s">
        <v>8</v>
      </c>
      <c r="D6" s="5" t="s">
        <v>9</v>
      </c>
      <c r="E6" s="6">
        <v>12</v>
      </c>
      <c r="F6" s="7">
        <v>150</v>
      </c>
      <c r="G6" s="7">
        <f>E6*F6</f>
        <v>1800</v>
      </c>
      <c r="H6" s="7">
        <f t="shared" si="0"/>
        <v>1800</v>
      </c>
    </row>
    <row r="7" spans="1:8" ht="16.5" thickBot="1" x14ac:dyDescent="0.3">
      <c r="A7" s="65"/>
      <c r="B7" s="60"/>
      <c r="C7" s="24"/>
      <c r="D7" s="25" t="s">
        <v>26</v>
      </c>
      <c r="E7" s="26">
        <v>18</v>
      </c>
      <c r="F7" s="27"/>
      <c r="G7" s="27"/>
      <c r="H7" s="27">
        <v>2700</v>
      </c>
    </row>
    <row r="8" spans="1:8" ht="15.75" x14ac:dyDescent="0.25">
      <c r="A8" s="65"/>
      <c r="B8" s="62" t="s">
        <v>12</v>
      </c>
      <c r="C8" s="8" t="s">
        <v>8</v>
      </c>
      <c r="D8" s="9" t="s">
        <v>9</v>
      </c>
      <c r="E8" s="18">
        <v>29</v>
      </c>
      <c r="F8" s="11">
        <v>150</v>
      </c>
      <c r="G8" s="11">
        <f>E8*F8</f>
        <v>4350</v>
      </c>
      <c r="H8" s="7">
        <f t="shared" si="0"/>
        <v>4350</v>
      </c>
    </row>
    <row r="9" spans="1:8" ht="16.5" thickBot="1" x14ac:dyDescent="0.3">
      <c r="A9" s="65"/>
      <c r="B9" s="60"/>
      <c r="C9" s="24"/>
      <c r="D9" s="25" t="s">
        <v>26</v>
      </c>
      <c r="E9" s="26">
        <v>29</v>
      </c>
      <c r="F9" s="27"/>
      <c r="G9" s="27"/>
      <c r="H9" s="27">
        <v>4350</v>
      </c>
    </row>
    <row r="10" spans="1:8" ht="15.75" x14ac:dyDescent="0.25">
      <c r="A10" s="65"/>
      <c r="B10" s="62" t="s">
        <v>13</v>
      </c>
      <c r="C10" s="8" t="s">
        <v>8</v>
      </c>
      <c r="D10" s="9" t="s">
        <v>9</v>
      </c>
      <c r="E10" s="10">
        <v>3</v>
      </c>
      <c r="F10" s="11">
        <v>150</v>
      </c>
      <c r="G10" s="11">
        <f>E10*F10</f>
        <v>450</v>
      </c>
      <c r="H10" s="7">
        <f t="shared" si="0"/>
        <v>450</v>
      </c>
    </row>
    <row r="11" spans="1:8" ht="15.75" x14ac:dyDescent="0.25">
      <c r="A11" s="65"/>
      <c r="B11" s="59"/>
      <c r="C11" s="39"/>
      <c r="D11" s="40" t="s">
        <v>26</v>
      </c>
      <c r="E11" s="41">
        <v>3</v>
      </c>
      <c r="F11" s="36"/>
      <c r="G11" s="36"/>
      <c r="H11" s="27">
        <v>450</v>
      </c>
    </row>
    <row r="12" spans="1:8" ht="15.75" x14ac:dyDescent="0.25">
      <c r="A12" s="65"/>
      <c r="B12" s="46"/>
      <c r="C12" s="24"/>
      <c r="D12" s="25" t="s">
        <v>40</v>
      </c>
      <c r="E12" s="26">
        <f>E11+E9+E7+E4</f>
        <v>55</v>
      </c>
      <c r="F12" s="27"/>
      <c r="G12" s="27"/>
      <c r="H12" s="27">
        <f>H11+H9+H7+H4</f>
        <v>8250</v>
      </c>
    </row>
    <row r="15" spans="1:8" x14ac:dyDescent="0.25">
      <c r="C15" t="s">
        <v>54</v>
      </c>
      <c r="F15" t="s">
        <v>55</v>
      </c>
    </row>
    <row r="16" spans="1:8" x14ac:dyDescent="0.25">
      <c r="C16" t="s">
        <v>56</v>
      </c>
    </row>
  </sheetData>
  <autoFilter ref="B2:H12" xr:uid="{00000000-0009-0000-0000-000001000000}"/>
  <mergeCells count="6">
    <mergeCell ref="D1:E1"/>
    <mergeCell ref="A3:A12"/>
    <mergeCell ref="B3:B4"/>
    <mergeCell ref="B5:B7"/>
    <mergeCell ref="B8:B9"/>
    <mergeCell ref="B10:B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"/>
  <sheetViews>
    <sheetView topLeftCell="C16" workbookViewId="0">
      <selection activeCell="C31" sqref="A31:XFD31"/>
    </sheetView>
  </sheetViews>
  <sheetFormatPr defaultRowHeight="15" x14ac:dyDescent="0.25"/>
  <cols>
    <col min="2" max="2" width="10.7109375" customWidth="1"/>
    <col min="3" max="3" width="10" customWidth="1"/>
    <col min="4" max="4" width="35.85546875" customWidth="1"/>
    <col min="5" max="5" width="13.28515625" customWidth="1"/>
    <col min="6" max="7" width="12.28515625" customWidth="1"/>
    <col min="8" max="8" width="11.28515625" customWidth="1"/>
  </cols>
  <sheetData>
    <row r="1" spans="1:8" ht="15.75" x14ac:dyDescent="0.25">
      <c r="B1" s="1"/>
      <c r="C1" s="1"/>
      <c r="D1" s="61" t="s">
        <v>53</v>
      </c>
      <c r="E1" s="61"/>
      <c r="F1" s="2"/>
      <c r="G1" s="2"/>
      <c r="H1" s="3"/>
    </row>
    <row r="2" spans="1:8" ht="63" x14ac:dyDescent="0.25">
      <c r="A2" s="58" t="s">
        <v>39</v>
      </c>
      <c r="B2" s="38" t="s">
        <v>0</v>
      </c>
      <c r="C2" s="12" t="s">
        <v>1</v>
      </c>
      <c r="D2" s="13" t="s">
        <v>2</v>
      </c>
      <c r="E2" s="12" t="s">
        <v>3</v>
      </c>
      <c r="F2" s="12" t="s">
        <v>4</v>
      </c>
      <c r="G2" s="12" t="s">
        <v>5</v>
      </c>
      <c r="H2" s="57" t="s">
        <v>6</v>
      </c>
    </row>
    <row r="3" spans="1:8" ht="15.75" x14ac:dyDescent="0.25">
      <c r="A3" s="65" t="s">
        <v>47</v>
      </c>
      <c r="B3" s="67" t="s">
        <v>14</v>
      </c>
      <c r="C3" s="8" t="s">
        <v>8</v>
      </c>
      <c r="D3" s="9" t="s">
        <v>11</v>
      </c>
      <c r="E3" s="10">
        <v>12</v>
      </c>
      <c r="F3" s="11">
        <v>150</v>
      </c>
      <c r="G3" s="11">
        <f>E3*F3</f>
        <v>1800</v>
      </c>
      <c r="H3" s="7">
        <f t="shared" ref="H3:H24" si="0">G3</f>
        <v>1800</v>
      </c>
    </row>
    <row r="4" spans="1:8" ht="15.75" x14ac:dyDescent="0.25">
      <c r="A4" s="65"/>
      <c r="B4" s="67"/>
      <c r="C4" s="24"/>
      <c r="D4" s="25" t="s">
        <v>26</v>
      </c>
      <c r="E4" s="26">
        <v>12</v>
      </c>
      <c r="F4" s="27"/>
      <c r="G4" s="27"/>
      <c r="H4" s="27">
        <v>1800</v>
      </c>
    </row>
    <row r="5" spans="1:8" ht="15.75" x14ac:dyDescent="0.25">
      <c r="A5" s="65"/>
      <c r="B5" s="59" t="s">
        <v>15</v>
      </c>
      <c r="C5" s="8" t="s">
        <v>8</v>
      </c>
      <c r="D5" s="9" t="s">
        <v>9</v>
      </c>
      <c r="E5" s="19">
        <v>2</v>
      </c>
      <c r="F5" s="11">
        <v>150</v>
      </c>
      <c r="G5" s="11">
        <f>E5*F5</f>
        <v>300</v>
      </c>
      <c r="H5" s="7">
        <f t="shared" si="0"/>
        <v>300</v>
      </c>
    </row>
    <row r="6" spans="1:8" ht="16.5" thickBot="1" x14ac:dyDescent="0.3">
      <c r="A6" s="65"/>
      <c r="B6" s="60"/>
      <c r="C6" s="24"/>
      <c r="D6" s="25" t="s">
        <v>26</v>
      </c>
      <c r="E6" s="28">
        <v>2</v>
      </c>
      <c r="F6" s="27"/>
      <c r="G6" s="27"/>
      <c r="H6" s="27">
        <v>300</v>
      </c>
    </row>
    <row r="7" spans="1:8" ht="15.75" x14ac:dyDescent="0.25">
      <c r="A7" s="65"/>
      <c r="B7" s="62" t="s">
        <v>16</v>
      </c>
      <c r="C7" s="8" t="s">
        <v>8</v>
      </c>
      <c r="D7" s="9" t="s">
        <v>9</v>
      </c>
      <c r="E7" s="19">
        <v>1</v>
      </c>
      <c r="F7" s="11">
        <v>150</v>
      </c>
      <c r="G7" s="11">
        <f>E7*F7</f>
        <v>150</v>
      </c>
      <c r="H7" s="7">
        <f t="shared" si="0"/>
        <v>150</v>
      </c>
    </row>
    <row r="8" spans="1:8" ht="16.5" thickBot="1" x14ac:dyDescent="0.3">
      <c r="A8" s="65"/>
      <c r="B8" s="60"/>
      <c r="C8" s="24"/>
      <c r="D8" s="25" t="s">
        <v>26</v>
      </c>
      <c r="E8" s="28">
        <v>1</v>
      </c>
      <c r="F8" s="27"/>
      <c r="G8" s="27"/>
      <c r="H8" s="27">
        <v>150</v>
      </c>
    </row>
    <row r="9" spans="1:8" ht="15.75" x14ac:dyDescent="0.25">
      <c r="A9" s="65"/>
      <c r="B9" s="62" t="s">
        <v>17</v>
      </c>
      <c r="C9" s="8" t="s">
        <v>8</v>
      </c>
      <c r="D9" s="9" t="s">
        <v>9</v>
      </c>
      <c r="E9" s="10">
        <v>2</v>
      </c>
      <c r="F9" s="11">
        <v>150</v>
      </c>
      <c r="G9" s="11">
        <f>E9*F9</f>
        <v>300</v>
      </c>
      <c r="H9" s="7">
        <f t="shared" si="0"/>
        <v>300</v>
      </c>
    </row>
    <row r="10" spans="1:8" ht="16.5" thickBot="1" x14ac:dyDescent="0.3">
      <c r="A10" s="65"/>
      <c r="B10" s="60"/>
      <c r="C10" s="24"/>
      <c r="D10" s="25" t="s">
        <v>26</v>
      </c>
      <c r="E10" s="26">
        <v>2</v>
      </c>
      <c r="F10" s="27"/>
      <c r="G10" s="27"/>
      <c r="H10" s="27">
        <v>300</v>
      </c>
    </row>
    <row r="11" spans="1:8" ht="15.75" x14ac:dyDescent="0.25">
      <c r="A11" s="65"/>
      <c r="B11" s="62" t="s">
        <v>18</v>
      </c>
      <c r="C11" s="8" t="s">
        <v>8</v>
      </c>
      <c r="D11" s="9" t="s">
        <v>9</v>
      </c>
      <c r="E11" s="10">
        <v>6</v>
      </c>
      <c r="F11" s="11">
        <v>150</v>
      </c>
      <c r="G11" s="11">
        <f>E11*F11</f>
        <v>900</v>
      </c>
      <c r="H11" s="7">
        <f t="shared" si="0"/>
        <v>900</v>
      </c>
    </row>
    <row r="12" spans="1:8" ht="16.5" thickBot="1" x14ac:dyDescent="0.3">
      <c r="A12" s="65"/>
      <c r="B12" s="60"/>
      <c r="C12" s="24"/>
      <c r="D12" s="25" t="s">
        <v>26</v>
      </c>
      <c r="E12" s="26">
        <v>6</v>
      </c>
      <c r="F12" s="27"/>
      <c r="G12" s="27"/>
      <c r="H12" s="27">
        <v>900</v>
      </c>
    </row>
    <row r="13" spans="1:8" ht="15.75" x14ac:dyDescent="0.25">
      <c r="A13" s="65"/>
      <c r="B13" s="62" t="s">
        <v>19</v>
      </c>
      <c r="C13" s="8" t="s">
        <v>8</v>
      </c>
      <c r="D13" s="9" t="s">
        <v>9</v>
      </c>
      <c r="E13" s="18">
        <v>16</v>
      </c>
      <c r="F13" s="11">
        <v>150</v>
      </c>
      <c r="G13" s="11">
        <f>E13*F13</f>
        <v>2400</v>
      </c>
      <c r="H13" s="7">
        <f t="shared" si="0"/>
        <v>2400</v>
      </c>
    </row>
    <row r="14" spans="1:8" ht="16.5" thickBot="1" x14ac:dyDescent="0.3">
      <c r="A14" s="65"/>
      <c r="B14" s="60"/>
      <c r="C14" s="24"/>
      <c r="D14" s="25" t="s">
        <v>26</v>
      </c>
      <c r="E14" s="26">
        <v>16</v>
      </c>
      <c r="F14" s="27"/>
      <c r="G14" s="27"/>
      <c r="H14" s="27">
        <v>2400</v>
      </c>
    </row>
    <row r="15" spans="1:8" ht="15.75" x14ac:dyDescent="0.25">
      <c r="A15" s="65"/>
      <c r="B15" s="62" t="s">
        <v>21</v>
      </c>
      <c r="C15" s="8" t="s">
        <v>8</v>
      </c>
      <c r="D15" s="9" t="s">
        <v>11</v>
      </c>
      <c r="E15" s="10">
        <v>1</v>
      </c>
      <c r="F15" s="11">
        <v>150</v>
      </c>
      <c r="G15" s="11">
        <f>E15*F15</f>
        <v>150</v>
      </c>
      <c r="H15" s="7">
        <f t="shared" si="0"/>
        <v>150</v>
      </c>
    </row>
    <row r="16" spans="1:8" ht="15.75" x14ac:dyDescent="0.25">
      <c r="A16" s="65"/>
      <c r="B16" s="59"/>
      <c r="C16" s="4" t="s">
        <v>8</v>
      </c>
      <c r="D16" s="5" t="s">
        <v>9</v>
      </c>
      <c r="E16" s="6">
        <v>9</v>
      </c>
      <c r="F16" s="7">
        <v>150</v>
      </c>
      <c r="G16" s="7">
        <f>E16*F16</f>
        <v>1350</v>
      </c>
      <c r="H16" s="7">
        <f t="shared" si="0"/>
        <v>1350</v>
      </c>
    </row>
    <row r="17" spans="1:8" ht="15.75" x14ac:dyDescent="0.25">
      <c r="A17" s="65"/>
      <c r="B17" s="59"/>
      <c r="C17" s="20" t="s">
        <v>20</v>
      </c>
      <c r="D17" s="21" t="s">
        <v>9</v>
      </c>
      <c r="E17" s="22">
        <v>2</v>
      </c>
      <c r="F17" s="23">
        <v>70</v>
      </c>
      <c r="G17" s="23">
        <f>E17*F17</f>
        <v>140</v>
      </c>
      <c r="H17" s="7">
        <f t="shared" si="0"/>
        <v>140</v>
      </c>
    </row>
    <row r="18" spans="1:8" ht="16.5" thickBot="1" x14ac:dyDescent="0.3">
      <c r="A18" s="65"/>
      <c r="B18" s="60"/>
      <c r="C18" s="24"/>
      <c r="D18" s="25" t="s">
        <v>26</v>
      </c>
      <c r="E18" s="26">
        <v>12</v>
      </c>
      <c r="F18" s="27"/>
      <c r="G18" s="27"/>
      <c r="H18" s="27">
        <v>1640</v>
      </c>
    </row>
    <row r="19" spans="1:8" ht="15.75" x14ac:dyDescent="0.25">
      <c r="A19" s="65"/>
      <c r="B19" s="62" t="s">
        <v>22</v>
      </c>
      <c r="C19" s="8" t="s">
        <v>8</v>
      </c>
      <c r="D19" s="9" t="s">
        <v>9</v>
      </c>
      <c r="E19" s="18">
        <v>3</v>
      </c>
      <c r="F19" s="11">
        <v>150</v>
      </c>
      <c r="G19" s="11">
        <f>E19*F19</f>
        <v>450</v>
      </c>
      <c r="H19" s="7">
        <f t="shared" si="0"/>
        <v>450</v>
      </c>
    </row>
    <row r="20" spans="1:8" ht="16.5" thickBot="1" x14ac:dyDescent="0.3">
      <c r="A20" s="65"/>
      <c r="B20" s="60"/>
      <c r="C20" s="24"/>
      <c r="D20" s="25" t="s">
        <v>26</v>
      </c>
      <c r="E20" s="26">
        <v>3</v>
      </c>
      <c r="F20" s="27"/>
      <c r="G20" s="27"/>
      <c r="H20" s="27">
        <v>450</v>
      </c>
    </row>
    <row r="21" spans="1:8" ht="15.75" x14ac:dyDescent="0.25">
      <c r="A21" s="65"/>
      <c r="B21" s="62" t="s">
        <v>23</v>
      </c>
      <c r="C21" s="8" t="s">
        <v>8</v>
      </c>
      <c r="D21" s="9" t="s">
        <v>11</v>
      </c>
      <c r="E21" s="10">
        <v>5</v>
      </c>
      <c r="F21" s="11">
        <v>150</v>
      </c>
      <c r="G21" s="11">
        <f>E21*F21</f>
        <v>750</v>
      </c>
      <c r="H21" s="7">
        <f t="shared" si="0"/>
        <v>750</v>
      </c>
    </row>
    <row r="22" spans="1:8" ht="15.75" x14ac:dyDescent="0.25">
      <c r="A22" s="65"/>
      <c r="B22" s="59"/>
      <c r="C22" s="4" t="s">
        <v>8</v>
      </c>
      <c r="D22" s="5" t="s">
        <v>9</v>
      </c>
      <c r="E22" s="6">
        <v>2</v>
      </c>
      <c r="F22" s="7">
        <v>150</v>
      </c>
      <c r="G22" s="7">
        <f>E22*F22</f>
        <v>300</v>
      </c>
      <c r="H22" s="7">
        <f t="shared" si="0"/>
        <v>300</v>
      </c>
    </row>
    <row r="23" spans="1:8" ht="16.5" thickBot="1" x14ac:dyDescent="0.3">
      <c r="A23" s="65"/>
      <c r="B23" s="60"/>
      <c r="C23" s="24"/>
      <c r="D23" s="25" t="s">
        <v>26</v>
      </c>
      <c r="E23" s="26">
        <v>7</v>
      </c>
      <c r="F23" s="27"/>
      <c r="G23" s="27"/>
      <c r="H23" s="27">
        <v>1050</v>
      </c>
    </row>
    <row r="24" spans="1:8" ht="15.75" x14ac:dyDescent="0.25">
      <c r="A24" s="65"/>
      <c r="B24" s="62" t="s">
        <v>24</v>
      </c>
      <c r="C24" s="8" t="s">
        <v>8</v>
      </c>
      <c r="D24" s="9" t="s">
        <v>9</v>
      </c>
      <c r="E24" s="10">
        <v>2</v>
      </c>
      <c r="F24" s="11">
        <v>150</v>
      </c>
      <c r="G24" s="11">
        <f>E24*F24</f>
        <v>300</v>
      </c>
      <c r="H24" s="7">
        <f t="shared" si="0"/>
        <v>300</v>
      </c>
    </row>
    <row r="25" spans="1:8" ht="15.75" x14ac:dyDescent="0.25">
      <c r="A25" s="65"/>
      <c r="B25" s="59"/>
      <c r="C25" s="39"/>
      <c r="D25" s="40" t="s">
        <v>26</v>
      </c>
      <c r="E25" s="41">
        <v>2</v>
      </c>
      <c r="F25" s="36"/>
      <c r="G25" s="36"/>
      <c r="H25" s="27">
        <v>300</v>
      </c>
    </row>
    <row r="26" spans="1:8" ht="15.75" x14ac:dyDescent="0.25">
      <c r="A26" s="65"/>
      <c r="B26" s="46"/>
      <c r="C26" s="24"/>
      <c r="D26" s="25" t="s">
        <v>41</v>
      </c>
      <c r="E26" s="26">
        <f>E25+E23+E20+E18+E14+E12+E10+E8+E6+E4</f>
        <v>63</v>
      </c>
      <c r="F26" s="27"/>
      <c r="G26" s="27"/>
      <c r="H26" s="27">
        <f>H25+H23+H20+H18+H14+H12+H10+H8+H6+H4</f>
        <v>9290</v>
      </c>
    </row>
    <row r="29" spans="1:8" x14ac:dyDescent="0.25">
      <c r="C29" t="s">
        <v>54</v>
      </c>
      <c r="F29" t="s">
        <v>55</v>
      </c>
    </row>
    <row r="30" spans="1:8" x14ac:dyDescent="0.25">
      <c r="C30" t="s">
        <v>56</v>
      </c>
    </row>
  </sheetData>
  <autoFilter ref="B2:H26" xr:uid="{00000000-0009-0000-0000-000002000000}"/>
  <mergeCells count="12">
    <mergeCell ref="D1:E1"/>
    <mergeCell ref="B21:B23"/>
    <mergeCell ref="B24:B25"/>
    <mergeCell ref="A3:A26"/>
    <mergeCell ref="B3:B4"/>
    <mergeCell ref="B5:B6"/>
    <mergeCell ref="B7:B8"/>
    <mergeCell ref="B9:B10"/>
    <mergeCell ref="B11:B12"/>
    <mergeCell ref="B13:B14"/>
    <mergeCell ref="B15:B18"/>
    <mergeCell ref="B19:B20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"/>
  <sheetViews>
    <sheetView topLeftCell="C1" workbookViewId="0">
      <selection activeCell="C10" sqref="A10:XFD10"/>
    </sheetView>
  </sheetViews>
  <sheetFormatPr defaultRowHeight="15" x14ac:dyDescent="0.25"/>
  <cols>
    <col min="2" max="2" width="10.7109375" customWidth="1"/>
    <col min="3" max="3" width="10" customWidth="1"/>
    <col min="4" max="4" width="35.85546875" customWidth="1"/>
    <col min="5" max="5" width="13.28515625" customWidth="1"/>
    <col min="6" max="7" width="12.28515625" customWidth="1"/>
    <col min="8" max="8" width="11.28515625" customWidth="1"/>
  </cols>
  <sheetData>
    <row r="1" spans="1:8" ht="15.75" x14ac:dyDescent="0.25">
      <c r="B1" s="1"/>
      <c r="C1" s="1"/>
      <c r="D1" s="61" t="s">
        <v>53</v>
      </c>
      <c r="E1" s="61"/>
      <c r="F1" s="2"/>
      <c r="G1" s="2"/>
      <c r="H1" s="3"/>
    </row>
    <row r="2" spans="1:8" ht="63" x14ac:dyDescent="0.25">
      <c r="A2" s="58" t="s">
        <v>39</v>
      </c>
      <c r="B2" s="38" t="s">
        <v>0</v>
      </c>
      <c r="C2" s="12" t="s">
        <v>1</v>
      </c>
      <c r="D2" s="13" t="s">
        <v>2</v>
      </c>
      <c r="E2" s="12" t="s">
        <v>3</v>
      </c>
      <c r="F2" s="12" t="s">
        <v>4</v>
      </c>
      <c r="G2" s="12" t="s">
        <v>5</v>
      </c>
      <c r="H2" s="57" t="s">
        <v>6</v>
      </c>
    </row>
    <row r="3" spans="1:8" ht="15.75" x14ac:dyDescent="0.25">
      <c r="A3" s="65" t="s">
        <v>48</v>
      </c>
      <c r="B3" s="59" t="s">
        <v>25</v>
      </c>
      <c r="C3" s="8" t="s">
        <v>8</v>
      </c>
      <c r="D3" s="9" t="s">
        <v>9</v>
      </c>
      <c r="E3" s="10">
        <v>19</v>
      </c>
      <c r="F3" s="11">
        <v>150</v>
      </c>
      <c r="G3" s="11">
        <f>E3*F3</f>
        <v>2850</v>
      </c>
      <c r="H3" s="7">
        <f t="shared" ref="H3" si="0">G3</f>
        <v>2850</v>
      </c>
    </row>
    <row r="4" spans="1:8" ht="16.5" thickBot="1" x14ac:dyDescent="0.3">
      <c r="A4" s="65"/>
      <c r="B4" s="60"/>
      <c r="C4" s="24"/>
      <c r="D4" s="25" t="s">
        <v>26</v>
      </c>
      <c r="E4" s="26">
        <v>19</v>
      </c>
      <c r="F4" s="27"/>
      <c r="G4" s="27"/>
      <c r="H4" s="27">
        <v>2850</v>
      </c>
    </row>
    <row r="5" spans="1:8" ht="15.75" x14ac:dyDescent="0.25">
      <c r="A5" s="65"/>
      <c r="B5" s="46"/>
      <c r="C5" s="24"/>
      <c r="D5" s="25" t="s">
        <v>42</v>
      </c>
      <c r="E5" s="26">
        <f>E4</f>
        <v>19</v>
      </c>
      <c r="F5" s="27"/>
      <c r="G5" s="27"/>
      <c r="H5" s="51">
        <f>H4</f>
        <v>2850</v>
      </c>
    </row>
    <row r="8" spans="1:8" x14ac:dyDescent="0.25">
      <c r="C8" t="s">
        <v>54</v>
      </c>
      <c r="F8" t="s">
        <v>55</v>
      </c>
    </row>
    <row r="9" spans="1:8" x14ac:dyDescent="0.25">
      <c r="C9" t="s">
        <v>56</v>
      </c>
    </row>
  </sheetData>
  <autoFilter ref="B2:H5" xr:uid="{00000000-0009-0000-0000-000003000000}"/>
  <mergeCells count="3">
    <mergeCell ref="A3:A5"/>
    <mergeCell ref="B3:B4"/>
    <mergeCell ref="D1:E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4"/>
  <sheetViews>
    <sheetView topLeftCell="C1" workbookViewId="0">
      <selection activeCell="C15" sqref="A15:XFD15"/>
    </sheetView>
  </sheetViews>
  <sheetFormatPr defaultRowHeight="15" x14ac:dyDescent="0.25"/>
  <cols>
    <col min="2" max="2" width="10.7109375" customWidth="1"/>
    <col min="3" max="3" width="10" customWidth="1"/>
    <col min="4" max="4" width="35.85546875" customWidth="1"/>
    <col min="5" max="5" width="13.28515625" customWidth="1"/>
    <col min="6" max="7" width="12.28515625" customWidth="1"/>
    <col min="8" max="8" width="11.28515625" customWidth="1"/>
  </cols>
  <sheetData>
    <row r="1" spans="1:8" ht="15.75" x14ac:dyDescent="0.25">
      <c r="B1" s="1"/>
      <c r="C1" s="1"/>
      <c r="D1" s="61" t="s">
        <v>53</v>
      </c>
      <c r="E1" s="61"/>
      <c r="F1" s="2"/>
      <c r="G1" s="2"/>
      <c r="H1" s="3"/>
    </row>
    <row r="2" spans="1:8" ht="63" x14ac:dyDescent="0.25">
      <c r="A2" s="58" t="s">
        <v>39</v>
      </c>
      <c r="B2" s="38" t="s">
        <v>0</v>
      </c>
      <c r="C2" s="12" t="s">
        <v>1</v>
      </c>
      <c r="D2" s="13" t="s">
        <v>2</v>
      </c>
      <c r="E2" s="12" t="s">
        <v>3</v>
      </c>
      <c r="F2" s="12" t="s">
        <v>4</v>
      </c>
      <c r="G2" s="12" t="s">
        <v>5</v>
      </c>
      <c r="H2" s="57" t="s">
        <v>6</v>
      </c>
    </row>
    <row r="3" spans="1:8" ht="15.6" customHeight="1" x14ac:dyDescent="0.25">
      <c r="A3" s="65" t="s">
        <v>49</v>
      </c>
      <c r="B3" s="59" t="s">
        <v>27</v>
      </c>
      <c r="C3" s="8" t="s">
        <v>28</v>
      </c>
      <c r="D3" s="9" t="s">
        <v>9</v>
      </c>
      <c r="E3" s="10">
        <v>8</v>
      </c>
      <c r="F3" s="11">
        <v>80</v>
      </c>
      <c r="G3" s="11">
        <f>E3*F3</f>
        <v>640</v>
      </c>
      <c r="H3" s="7">
        <f t="shared" ref="H3:H8" si="0">G3</f>
        <v>640</v>
      </c>
    </row>
    <row r="4" spans="1:8" ht="15.6" customHeight="1" x14ac:dyDescent="0.25">
      <c r="A4" s="65"/>
      <c r="B4" s="63"/>
      <c r="C4" s="29"/>
      <c r="D4" s="25" t="s">
        <v>26</v>
      </c>
      <c r="E4" s="30">
        <v>8</v>
      </c>
      <c r="F4" s="27"/>
      <c r="G4" s="27"/>
      <c r="H4" s="27">
        <v>640</v>
      </c>
    </row>
    <row r="5" spans="1:8" ht="15.75" x14ac:dyDescent="0.25">
      <c r="A5" s="65"/>
      <c r="B5" s="64" t="s">
        <v>29</v>
      </c>
      <c r="C5" s="4" t="s">
        <v>28</v>
      </c>
      <c r="D5" s="5" t="s">
        <v>9</v>
      </c>
      <c r="E5" s="6">
        <v>1</v>
      </c>
      <c r="F5" s="7">
        <v>80</v>
      </c>
      <c r="G5" s="7">
        <f>E5*F5</f>
        <v>80</v>
      </c>
      <c r="H5" s="7">
        <f t="shared" si="0"/>
        <v>80</v>
      </c>
    </row>
    <row r="6" spans="1:8" ht="15.75" x14ac:dyDescent="0.25">
      <c r="A6" s="65"/>
      <c r="B6" s="63"/>
      <c r="C6" s="29"/>
      <c r="D6" s="25" t="s">
        <v>26</v>
      </c>
      <c r="E6" s="30">
        <v>1</v>
      </c>
      <c r="F6" s="27"/>
      <c r="G6" s="27"/>
      <c r="H6" s="27">
        <v>80</v>
      </c>
    </row>
    <row r="7" spans="1:8" ht="15.75" x14ac:dyDescent="0.25">
      <c r="A7" s="65"/>
      <c r="B7" s="64" t="s">
        <v>30</v>
      </c>
      <c r="C7" s="4" t="s">
        <v>28</v>
      </c>
      <c r="D7" s="5" t="s">
        <v>11</v>
      </c>
      <c r="E7" s="6">
        <v>4</v>
      </c>
      <c r="F7" s="7">
        <v>85</v>
      </c>
      <c r="G7" s="7">
        <f>E7*F7</f>
        <v>340</v>
      </c>
      <c r="H7" s="7">
        <f t="shared" si="0"/>
        <v>340</v>
      </c>
    </row>
    <row r="8" spans="1:8" ht="15.75" x14ac:dyDescent="0.25">
      <c r="A8" s="65"/>
      <c r="B8" s="59"/>
      <c r="C8" s="4" t="s">
        <v>28</v>
      </c>
      <c r="D8" s="5" t="s">
        <v>9</v>
      </c>
      <c r="E8" s="6">
        <v>49</v>
      </c>
      <c r="F8" s="7">
        <v>80</v>
      </c>
      <c r="G8" s="7">
        <f>E8*F8</f>
        <v>3920</v>
      </c>
      <c r="H8" s="7">
        <f t="shared" si="0"/>
        <v>3920</v>
      </c>
    </row>
    <row r="9" spans="1:8" ht="15.75" x14ac:dyDescent="0.25">
      <c r="A9" s="65"/>
      <c r="B9" s="59"/>
      <c r="C9" s="42"/>
      <c r="D9" s="40" t="s">
        <v>26</v>
      </c>
      <c r="E9" s="43">
        <v>53</v>
      </c>
      <c r="F9" s="36"/>
      <c r="G9" s="44"/>
      <c r="H9" s="27">
        <v>4260</v>
      </c>
    </row>
    <row r="10" spans="1:8" ht="15.75" x14ac:dyDescent="0.25">
      <c r="A10" s="65"/>
      <c r="B10" s="46"/>
      <c r="C10" s="24"/>
      <c r="D10" s="25" t="s">
        <v>43</v>
      </c>
      <c r="E10" s="26">
        <f>E9+E6+E4</f>
        <v>62</v>
      </c>
      <c r="F10" s="27"/>
      <c r="G10" s="27"/>
      <c r="H10" s="27">
        <f>H9+H6+H4</f>
        <v>4980</v>
      </c>
    </row>
    <row r="13" spans="1:8" x14ac:dyDescent="0.25">
      <c r="C13" t="s">
        <v>54</v>
      </c>
      <c r="F13" t="s">
        <v>55</v>
      </c>
    </row>
    <row r="14" spans="1:8" x14ac:dyDescent="0.25">
      <c r="C14" t="s">
        <v>56</v>
      </c>
    </row>
  </sheetData>
  <autoFilter ref="B2:H10" xr:uid="{00000000-0009-0000-0000-000004000000}"/>
  <mergeCells count="5">
    <mergeCell ref="A3:A10"/>
    <mergeCell ref="B3:B4"/>
    <mergeCell ref="B5:B6"/>
    <mergeCell ref="B7:B9"/>
    <mergeCell ref="D1:E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"/>
  <sheetViews>
    <sheetView topLeftCell="C1" workbookViewId="0">
      <selection activeCell="C17" sqref="A17:XFD17"/>
    </sheetView>
  </sheetViews>
  <sheetFormatPr defaultRowHeight="15" x14ac:dyDescent="0.25"/>
  <cols>
    <col min="2" max="2" width="10.7109375" customWidth="1"/>
    <col min="3" max="3" width="10" customWidth="1"/>
    <col min="4" max="4" width="35.85546875" customWidth="1"/>
    <col min="5" max="5" width="13.28515625" customWidth="1"/>
    <col min="6" max="7" width="12.28515625" customWidth="1"/>
    <col min="8" max="8" width="11.28515625" customWidth="1"/>
  </cols>
  <sheetData>
    <row r="1" spans="1:8" ht="15.75" x14ac:dyDescent="0.25">
      <c r="B1" s="1"/>
      <c r="C1" s="1"/>
      <c r="D1" s="61" t="s">
        <v>53</v>
      </c>
      <c r="E1" s="61"/>
      <c r="F1" s="2"/>
      <c r="G1" s="2"/>
      <c r="H1" s="3"/>
    </row>
    <row r="2" spans="1:8" ht="63" x14ac:dyDescent="0.25">
      <c r="A2" s="58" t="s">
        <v>39</v>
      </c>
      <c r="B2" s="38" t="s">
        <v>0</v>
      </c>
      <c r="C2" s="12" t="s">
        <v>1</v>
      </c>
      <c r="D2" s="13" t="s">
        <v>2</v>
      </c>
      <c r="E2" s="12" t="s">
        <v>3</v>
      </c>
      <c r="F2" s="12" t="s">
        <v>4</v>
      </c>
      <c r="G2" s="12" t="s">
        <v>5</v>
      </c>
      <c r="H2" s="57" t="s">
        <v>6</v>
      </c>
    </row>
    <row r="3" spans="1:8" ht="15.6" customHeight="1" x14ac:dyDescent="0.25">
      <c r="A3" s="65" t="s">
        <v>50</v>
      </c>
      <c r="B3" s="59" t="s">
        <v>31</v>
      </c>
      <c r="C3" s="8" t="s">
        <v>28</v>
      </c>
      <c r="D3" s="9" t="s">
        <v>9</v>
      </c>
      <c r="E3" s="18">
        <v>30</v>
      </c>
      <c r="F3" s="11">
        <v>80</v>
      </c>
      <c r="G3" s="11">
        <f>E3*F3</f>
        <v>2400</v>
      </c>
      <c r="H3" s="7">
        <f t="shared" ref="H3:H10" si="0">G3</f>
        <v>2400</v>
      </c>
    </row>
    <row r="4" spans="1:8" ht="15.6" customHeight="1" x14ac:dyDescent="0.25">
      <c r="A4" s="65"/>
      <c r="B4" s="63"/>
      <c r="C4" s="31"/>
      <c r="D4" s="25" t="s">
        <v>26</v>
      </c>
      <c r="E4" s="32">
        <v>30</v>
      </c>
      <c r="F4" s="27"/>
      <c r="G4" s="33"/>
      <c r="H4" s="27">
        <v>2400</v>
      </c>
    </row>
    <row r="5" spans="1:8" ht="15.6" customHeight="1" x14ac:dyDescent="0.25">
      <c r="A5" s="65"/>
      <c r="B5" s="64" t="s">
        <v>32</v>
      </c>
      <c r="C5" s="4" t="s">
        <v>28</v>
      </c>
      <c r="D5" s="5" t="s">
        <v>9</v>
      </c>
      <c r="E5" s="6">
        <v>3</v>
      </c>
      <c r="F5" s="7">
        <v>80</v>
      </c>
      <c r="G5" s="7">
        <f>E5*F5</f>
        <v>240</v>
      </c>
      <c r="H5" s="7">
        <f t="shared" si="0"/>
        <v>240</v>
      </c>
    </row>
    <row r="6" spans="1:8" ht="15.6" customHeight="1" x14ac:dyDescent="0.25">
      <c r="A6" s="65"/>
      <c r="B6" s="63"/>
      <c r="C6" s="29"/>
      <c r="D6" s="25" t="s">
        <v>26</v>
      </c>
      <c r="E6" s="30">
        <v>3</v>
      </c>
      <c r="F6" s="27"/>
      <c r="G6" s="27"/>
      <c r="H6" s="27">
        <v>240</v>
      </c>
    </row>
    <row r="7" spans="1:8" ht="15.6" customHeight="1" x14ac:dyDescent="0.25">
      <c r="A7" s="65"/>
      <c r="B7" s="64" t="s">
        <v>33</v>
      </c>
      <c r="C7" s="4" t="s">
        <v>28</v>
      </c>
      <c r="D7" s="5" t="s">
        <v>9</v>
      </c>
      <c r="E7" s="6">
        <v>10</v>
      </c>
      <c r="F7" s="7">
        <v>80</v>
      </c>
      <c r="G7" s="7">
        <f>E7*F7</f>
        <v>800</v>
      </c>
      <c r="H7" s="7">
        <f t="shared" si="0"/>
        <v>800</v>
      </c>
    </row>
    <row r="8" spans="1:8" ht="15.6" customHeight="1" x14ac:dyDescent="0.25">
      <c r="A8" s="65"/>
      <c r="B8" s="63"/>
      <c r="C8" s="29"/>
      <c r="D8" s="25" t="s">
        <v>26</v>
      </c>
      <c r="E8" s="30">
        <v>10</v>
      </c>
      <c r="F8" s="27"/>
      <c r="G8" s="27"/>
      <c r="H8" s="27">
        <v>800</v>
      </c>
    </row>
    <row r="9" spans="1:8" ht="15.75" x14ac:dyDescent="0.25">
      <c r="A9" s="65"/>
      <c r="B9" s="64" t="s">
        <v>34</v>
      </c>
      <c r="C9" s="4" t="s">
        <v>35</v>
      </c>
      <c r="D9" s="5" t="s">
        <v>36</v>
      </c>
      <c r="E9" s="6">
        <v>19</v>
      </c>
      <c r="F9" s="7">
        <v>95</v>
      </c>
      <c r="G9" s="7">
        <f>E9*F9</f>
        <v>1805</v>
      </c>
      <c r="H9" s="7">
        <f t="shared" si="0"/>
        <v>1805</v>
      </c>
    </row>
    <row r="10" spans="1:8" ht="15.75" x14ac:dyDescent="0.25">
      <c r="A10" s="65"/>
      <c r="B10" s="59"/>
      <c r="C10" s="4" t="s">
        <v>35</v>
      </c>
      <c r="D10" s="5" t="s">
        <v>37</v>
      </c>
      <c r="E10" s="6">
        <v>26</v>
      </c>
      <c r="F10" s="7">
        <v>80</v>
      </c>
      <c r="G10" s="7">
        <f>E10*F10</f>
        <v>2080</v>
      </c>
      <c r="H10" s="7">
        <f t="shared" si="0"/>
        <v>2080</v>
      </c>
    </row>
    <row r="11" spans="1:8" ht="15.75" x14ac:dyDescent="0.25">
      <c r="A11" s="65"/>
      <c r="B11" s="59"/>
      <c r="C11" s="42"/>
      <c r="D11" s="40" t="s">
        <v>26</v>
      </c>
      <c r="E11" s="43">
        <v>45</v>
      </c>
      <c r="F11" s="36"/>
      <c r="G11" s="44"/>
      <c r="H11" s="27">
        <v>3885</v>
      </c>
    </row>
    <row r="12" spans="1:8" ht="15.75" x14ac:dyDescent="0.25">
      <c r="A12" s="65"/>
      <c r="B12" s="46"/>
      <c r="C12" s="24"/>
      <c r="D12" s="25" t="s">
        <v>44</v>
      </c>
      <c r="E12" s="26">
        <f>E11+E8+E6+E4</f>
        <v>88</v>
      </c>
      <c r="F12" s="27"/>
      <c r="G12" s="27"/>
      <c r="H12" s="27">
        <f>H11+H8+H6+H4</f>
        <v>7325</v>
      </c>
    </row>
    <row r="15" spans="1:8" x14ac:dyDescent="0.25">
      <c r="C15" t="s">
        <v>54</v>
      </c>
      <c r="F15" t="s">
        <v>55</v>
      </c>
    </row>
    <row r="16" spans="1:8" ht="15.75" customHeight="1" x14ac:dyDescent="0.25">
      <c r="C16" t="s">
        <v>56</v>
      </c>
    </row>
  </sheetData>
  <autoFilter ref="B2:H12" xr:uid="{00000000-0009-0000-0000-000005000000}"/>
  <mergeCells count="6">
    <mergeCell ref="D1:E1"/>
    <mergeCell ref="A3:A12"/>
    <mergeCell ref="B3:B4"/>
    <mergeCell ref="B5:B6"/>
    <mergeCell ref="B7:B8"/>
    <mergeCell ref="B9:B1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0"/>
  <sheetViews>
    <sheetView topLeftCell="C1" workbookViewId="0">
      <selection activeCell="C11" sqref="A11:XFD11"/>
    </sheetView>
  </sheetViews>
  <sheetFormatPr defaultRowHeight="15" x14ac:dyDescent="0.25"/>
  <cols>
    <col min="2" max="2" width="10.7109375" customWidth="1"/>
    <col min="3" max="3" width="10" customWidth="1"/>
    <col min="4" max="4" width="35.85546875" customWidth="1"/>
    <col min="5" max="5" width="13.28515625" customWidth="1"/>
    <col min="6" max="7" width="12.28515625" customWidth="1"/>
    <col min="8" max="8" width="11.28515625" customWidth="1"/>
  </cols>
  <sheetData>
    <row r="1" spans="1:8" ht="15.75" x14ac:dyDescent="0.25">
      <c r="B1" s="1"/>
      <c r="C1" s="1"/>
      <c r="D1" s="61" t="s">
        <v>53</v>
      </c>
      <c r="E1" s="61"/>
      <c r="F1" s="2"/>
      <c r="G1" s="2"/>
      <c r="H1" s="3"/>
    </row>
    <row r="2" spans="1:8" ht="63" x14ac:dyDescent="0.25">
      <c r="A2" s="58" t="s">
        <v>39</v>
      </c>
      <c r="B2" s="38" t="s">
        <v>0</v>
      </c>
      <c r="C2" s="12" t="s">
        <v>1</v>
      </c>
      <c r="D2" s="13" t="s">
        <v>2</v>
      </c>
      <c r="E2" s="12" t="s">
        <v>3</v>
      </c>
      <c r="F2" s="12" t="s">
        <v>4</v>
      </c>
      <c r="G2" s="12" t="s">
        <v>5</v>
      </c>
      <c r="H2" s="57" t="s">
        <v>6</v>
      </c>
    </row>
    <row r="3" spans="1:8" ht="15.75" x14ac:dyDescent="0.25">
      <c r="A3" s="65" t="s">
        <v>51</v>
      </c>
      <c r="B3" s="59" t="s">
        <v>38</v>
      </c>
      <c r="C3" s="8" t="s">
        <v>28</v>
      </c>
      <c r="D3" s="9" t="s">
        <v>36</v>
      </c>
      <c r="E3" s="10">
        <v>15</v>
      </c>
      <c r="F3" s="11">
        <v>85</v>
      </c>
      <c r="G3" s="11">
        <f>E3*F3</f>
        <v>1275</v>
      </c>
      <c r="H3" s="7">
        <f t="shared" ref="H3:H4" si="0">G3</f>
        <v>1275</v>
      </c>
    </row>
    <row r="4" spans="1:8" ht="15.75" x14ac:dyDescent="0.25">
      <c r="A4" s="65"/>
      <c r="B4" s="59"/>
      <c r="C4" s="4" t="s">
        <v>28</v>
      </c>
      <c r="D4" s="5" t="s">
        <v>37</v>
      </c>
      <c r="E4" s="6">
        <v>75</v>
      </c>
      <c r="F4" s="7">
        <v>80</v>
      </c>
      <c r="G4" s="7">
        <f>E4*F4</f>
        <v>6000</v>
      </c>
      <c r="H4" s="7">
        <f t="shared" si="0"/>
        <v>6000</v>
      </c>
    </row>
    <row r="5" spans="1:8" ht="15.75" x14ac:dyDescent="0.25">
      <c r="A5" s="65"/>
      <c r="B5" s="59"/>
      <c r="C5" s="45"/>
      <c r="D5" s="40" t="s">
        <v>26</v>
      </c>
      <c r="E5" s="41">
        <v>90</v>
      </c>
      <c r="F5" s="45"/>
      <c r="G5" s="45"/>
      <c r="H5" s="34">
        <v>7275</v>
      </c>
    </row>
    <row r="6" spans="1:8" ht="15.75" x14ac:dyDescent="0.25">
      <c r="A6" s="65"/>
      <c r="B6" s="47"/>
      <c r="C6" s="47"/>
      <c r="D6" s="25" t="s">
        <v>45</v>
      </c>
      <c r="E6" s="47">
        <f>E5</f>
        <v>90</v>
      </c>
      <c r="F6" s="47"/>
      <c r="G6" s="47"/>
      <c r="H6" s="34">
        <f>H5</f>
        <v>7275</v>
      </c>
    </row>
    <row r="9" spans="1:8" x14ac:dyDescent="0.25">
      <c r="C9" t="s">
        <v>54</v>
      </c>
      <c r="F9" t="s">
        <v>55</v>
      </c>
    </row>
    <row r="10" spans="1:8" x14ac:dyDescent="0.25">
      <c r="C10" t="s">
        <v>56</v>
      </c>
    </row>
  </sheetData>
  <autoFilter ref="B2:H6" xr:uid="{00000000-0009-0000-0000-000006000000}"/>
  <mergeCells count="3">
    <mergeCell ref="A3:A6"/>
    <mergeCell ref="B3:B5"/>
    <mergeCell ref="D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7</vt:i4>
      </vt:variant>
    </vt:vector>
  </HeadingPairs>
  <TitlesOfParts>
    <vt:vector size="7" baseType="lpstr">
      <vt:lpstr>Прил.1</vt:lpstr>
      <vt:lpstr>1</vt:lpstr>
      <vt:lpstr>2</vt:lpstr>
      <vt:lpstr>3</vt:lpstr>
      <vt:lpstr>4</vt:lpstr>
      <vt:lpstr>5</vt:lpstr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2021-03-15T08:25:21Z</dcterms:modified>
</cp:coreProperties>
</file>