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Прил.1" sheetId="9" r:id="rId1"/>
    <sheet name="Прил.2" sheetId="16" r:id="rId2"/>
    <sheet name="Прил. 3 график" sheetId="15" r:id="rId3"/>
  </sheets>
  <definedNames>
    <definedName name="_xlnm._FilterDatabase" localSheetId="0" hidden="1">Прил.1!$A$2:$L$644</definedName>
    <definedName name="_xlnm._FilterDatabase" localSheetId="1" hidden="1">Прил.2!$A$2:$K$644</definedName>
  </definedNames>
  <calcPr calcId="145621"/>
</workbook>
</file>

<file path=xl/calcChain.xml><?xml version="1.0" encoding="utf-8"?>
<calcChain xmlns="http://schemas.openxmlformats.org/spreadsheetml/2006/main">
  <c r="F580" i="16" l="1"/>
  <c r="E580" i="16"/>
  <c r="F406" i="16"/>
  <c r="E406" i="16"/>
  <c r="F223" i="16"/>
  <c r="E223" i="16"/>
  <c r="F223" i="9" l="1"/>
  <c r="E223" i="9"/>
  <c r="F406" i="9"/>
  <c r="E406" i="9"/>
  <c r="F580" i="9"/>
  <c r="E580" i="9"/>
  <c r="I562" i="9"/>
  <c r="K562" i="9" s="1"/>
  <c r="I563" i="9"/>
  <c r="K563" i="9" s="1"/>
  <c r="J564" i="9"/>
  <c r="K564" i="9" s="1"/>
  <c r="J565" i="9"/>
  <c r="K565" i="9" s="1"/>
  <c r="J566" i="9"/>
  <c r="K566" i="9" s="1"/>
  <c r="I567" i="9"/>
  <c r="K567" i="9" s="1"/>
  <c r="I568" i="9"/>
  <c r="K568" i="9" s="1"/>
  <c r="I569" i="9"/>
  <c r="K569" i="9" s="1"/>
  <c r="J570" i="9"/>
  <c r="K570" i="9" s="1"/>
  <c r="J571" i="9"/>
  <c r="K571" i="9" s="1"/>
  <c r="J572" i="9"/>
  <c r="K572" i="9" s="1"/>
  <c r="J573" i="9"/>
  <c r="K573" i="9" s="1"/>
  <c r="I574" i="9"/>
  <c r="K574" i="9" s="1"/>
  <c r="J575" i="9"/>
  <c r="K575" i="9" s="1"/>
  <c r="J576" i="9"/>
  <c r="K576" i="9" s="1"/>
  <c r="J577" i="9"/>
  <c r="K577" i="9" s="1"/>
  <c r="J578" i="9"/>
  <c r="K578" i="9" s="1"/>
  <c r="I544" i="9"/>
  <c r="K544" i="9" s="1"/>
  <c r="I545" i="9"/>
  <c r="K545" i="9" s="1"/>
  <c r="I546" i="9"/>
  <c r="K546" i="9" s="1"/>
  <c r="I547" i="9"/>
  <c r="K547" i="9" s="1"/>
  <c r="J548" i="9"/>
  <c r="K548" i="9" s="1"/>
  <c r="J549" i="9"/>
  <c r="K549" i="9" s="1"/>
  <c r="J550" i="9"/>
  <c r="K550" i="9" s="1"/>
  <c r="I551" i="9"/>
  <c r="K551" i="9" s="1"/>
  <c r="I552" i="9"/>
  <c r="K552" i="9" s="1"/>
  <c r="I553" i="9"/>
  <c r="K553" i="9" s="1"/>
  <c r="J554" i="9"/>
  <c r="K554" i="9" s="1"/>
  <c r="J555" i="9"/>
  <c r="K555" i="9" s="1"/>
  <c r="J556" i="9"/>
  <c r="K556" i="9" s="1"/>
  <c r="I557" i="9"/>
  <c r="K557" i="9" s="1"/>
  <c r="J558" i="9"/>
  <c r="K558" i="9" s="1"/>
  <c r="J559" i="9"/>
  <c r="K559" i="9" s="1"/>
  <c r="J560" i="9"/>
  <c r="K560" i="9" s="1"/>
  <c r="I542" i="9"/>
  <c r="K542" i="9" s="1"/>
  <c r="J541" i="9"/>
  <c r="K541" i="9" s="1"/>
  <c r="J540" i="9"/>
  <c r="K540" i="9" s="1"/>
  <c r="J539" i="9"/>
  <c r="K539" i="9" s="1"/>
  <c r="I538" i="9"/>
  <c r="K538" i="9" s="1"/>
  <c r="I537" i="9"/>
  <c r="K537" i="9" s="1"/>
  <c r="J536" i="9"/>
  <c r="K536" i="9" s="1"/>
  <c r="J535" i="9"/>
  <c r="K535" i="9" s="1"/>
  <c r="J534" i="9"/>
  <c r="K534" i="9" s="1"/>
  <c r="I533" i="9"/>
  <c r="K533" i="9" s="1"/>
  <c r="I531" i="9"/>
  <c r="K531" i="9" s="1"/>
  <c r="J530" i="9"/>
  <c r="K530" i="9" s="1"/>
  <c r="J529" i="9"/>
  <c r="K529" i="9" s="1"/>
  <c r="J528" i="9"/>
  <c r="K528" i="9" s="1"/>
  <c r="I527" i="9"/>
  <c r="K527" i="9" s="1"/>
  <c r="I526" i="9"/>
  <c r="K526" i="9" s="1"/>
  <c r="J525" i="9"/>
  <c r="K525" i="9" s="1"/>
  <c r="J524" i="9"/>
  <c r="K524" i="9" s="1"/>
  <c r="J523" i="9"/>
  <c r="K523" i="9" s="1"/>
  <c r="I522" i="9"/>
  <c r="K522" i="9" s="1"/>
  <c r="I510" i="9"/>
  <c r="K510" i="9" s="1"/>
  <c r="J511" i="9"/>
  <c r="K511" i="9" s="1"/>
  <c r="J512" i="9"/>
  <c r="K512" i="9" s="1"/>
  <c r="I513" i="9"/>
  <c r="K513" i="9" s="1"/>
  <c r="I514" i="9"/>
  <c r="K514" i="9" s="1"/>
  <c r="J515" i="9"/>
  <c r="K515" i="9" s="1"/>
  <c r="J516" i="9"/>
  <c r="K516" i="9" s="1"/>
  <c r="J517" i="9"/>
  <c r="K517" i="9" s="1"/>
  <c r="I518" i="9"/>
  <c r="K518" i="9" s="1"/>
  <c r="J519" i="9"/>
  <c r="K519" i="9" s="1"/>
  <c r="J520" i="9"/>
  <c r="K520" i="9" s="1"/>
  <c r="I493" i="9"/>
  <c r="K493" i="9" s="1"/>
  <c r="I494" i="9"/>
  <c r="K494" i="9" s="1"/>
  <c r="I495" i="9"/>
  <c r="K495" i="9" s="1"/>
  <c r="I496" i="9"/>
  <c r="K496" i="9" s="1"/>
  <c r="I497" i="9"/>
  <c r="K497" i="9" s="1"/>
  <c r="J498" i="9"/>
  <c r="K498" i="9" s="1"/>
  <c r="J499" i="9"/>
  <c r="K499" i="9" s="1"/>
  <c r="J500" i="9"/>
  <c r="K500" i="9" s="1"/>
  <c r="J501" i="9"/>
  <c r="K501" i="9" s="1"/>
  <c r="I502" i="9"/>
  <c r="K502" i="9" s="1"/>
  <c r="I503" i="9"/>
  <c r="K503" i="9" s="1"/>
  <c r="I504" i="9"/>
  <c r="K504" i="9" s="1"/>
  <c r="J505" i="9"/>
  <c r="K505" i="9" s="1"/>
  <c r="J506" i="9"/>
  <c r="K506" i="9" s="1"/>
  <c r="J507" i="9"/>
  <c r="K507" i="9" s="1"/>
  <c r="I508" i="9"/>
  <c r="K508" i="9" s="1"/>
  <c r="I487" i="9"/>
  <c r="K487" i="9" s="1"/>
  <c r="J488" i="9"/>
  <c r="K488" i="9" s="1"/>
  <c r="J489" i="9"/>
  <c r="K489" i="9" s="1"/>
  <c r="J490" i="9"/>
  <c r="K490" i="9" s="1"/>
  <c r="I491" i="9"/>
  <c r="K491" i="9" s="1"/>
  <c r="I485" i="9"/>
  <c r="K485" i="9" s="1"/>
  <c r="J484" i="9"/>
  <c r="K484" i="9" s="1"/>
  <c r="J483" i="9"/>
  <c r="K483" i="9" s="1"/>
  <c r="J482" i="9"/>
  <c r="K482" i="9" s="1"/>
  <c r="I481" i="9"/>
  <c r="K481" i="9" s="1"/>
  <c r="I480" i="9"/>
  <c r="K480" i="9" s="1"/>
  <c r="I479" i="9"/>
  <c r="K479" i="9" s="1"/>
  <c r="I478" i="9"/>
  <c r="K478" i="9" s="1"/>
  <c r="J477" i="9"/>
  <c r="K477" i="9" s="1"/>
  <c r="J476" i="9"/>
  <c r="K476" i="9" s="1"/>
  <c r="J475" i="9"/>
  <c r="K475" i="9" s="1"/>
  <c r="I474" i="9"/>
  <c r="K474" i="9" s="1"/>
  <c r="I472" i="9"/>
  <c r="K472" i="9" s="1"/>
  <c r="J471" i="9"/>
  <c r="K471" i="9" s="1"/>
  <c r="J470" i="9"/>
  <c r="K470" i="9" s="1"/>
  <c r="J469" i="9"/>
  <c r="K469" i="9" s="1"/>
  <c r="I468" i="9"/>
  <c r="K468" i="9" s="1"/>
  <c r="I467" i="9"/>
  <c r="K467" i="9" s="1"/>
  <c r="I466" i="9"/>
  <c r="K466" i="9" s="1"/>
  <c r="J465" i="9"/>
  <c r="K465" i="9" s="1"/>
  <c r="J464" i="9"/>
  <c r="K464" i="9" s="1"/>
  <c r="J463" i="9"/>
  <c r="K463" i="9" s="1"/>
  <c r="J462" i="9"/>
  <c r="K462" i="9" s="1"/>
  <c r="I461" i="9"/>
  <c r="K461" i="9" s="1"/>
  <c r="I460" i="9"/>
  <c r="K460" i="9" s="1"/>
  <c r="J449" i="9"/>
  <c r="K449" i="9" s="1"/>
  <c r="J450" i="9"/>
  <c r="K450" i="9" s="1"/>
  <c r="J451" i="9"/>
  <c r="K451" i="9" s="1"/>
  <c r="I452" i="9"/>
  <c r="K452" i="9" s="1"/>
  <c r="I453" i="9"/>
  <c r="K453" i="9" s="1"/>
  <c r="J454" i="9"/>
  <c r="K454" i="9" s="1"/>
  <c r="J455" i="9"/>
  <c r="K455" i="9" s="1"/>
  <c r="J456" i="9"/>
  <c r="K456" i="9" s="1"/>
  <c r="J457" i="9"/>
  <c r="K457" i="9" s="1"/>
  <c r="I458" i="9"/>
  <c r="K458" i="9" s="1"/>
  <c r="I447" i="9"/>
  <c r="K447" i="9" s="1"/>
  <c r="J446" i="9"/>
  <c r="K446" i="9" s="1"/>
  <c r="J445" i="9"/>
  <c r="K445" i="9" s="1"/>
  <c r="I444" i="9"/>
  <c r="K444" i="9" s="1"/>
  <c r="I443" i="9"/>
  <c r="K443" i="9" s="1"/>
  <c r="I442" i="9"/>
  <c r="K442" i="9" s="1"/>
  <c r="J441" i="9"/>
  <c r="K441" i="9" s="1"/>
  <c r="J440" i="9"/>
  <c r="K440" i="9" s="1"/>
  <c r="J439" i="9"/>
  <c r="K439" i="9" s="1"/>
  <c r="J438" i="9"/>
  <c r="K438" i="9" s="1"/>
  <c r="I437" i="9"/>
  <c r="K437" i="9" s="1"/>
  <c r="I436" i="9"/>
  <c r="K436" i="9" s="1"/>
  <c r="I435" i="9"/>
  <c r="K435" i="9" s="1"/>
  <c r="I434" i="9"/>
  <c r="K434" i="9" s="1"/>
  <c r="I433" i="9"/>
  <c r="K433" i="9" s="1"/>
  <c r="I407" i="9"/>
  <c r="K407" i="9" s="1"/>
  <c r="I408" i="9"/>
  <c r="K408" i="9" s="1"/>
  <c r="I409" i="9"/>
  <c r="K409" i="9" s="1"/>
  <c r="J410" i="9"/>
  <c r="K410" i="9" s="1"/>
  <c r="J411" i="9"/>
  <c r="K411" i="9" s="1"/>
  <c r="J412" i="9"/>
  <c r="K412" i="9" s="1"/>
  <c r="I413" i="9"/>
  <c r="K413" i="9" s="1"/>
  <c r="J414" i="9"/>
  <c r="K414" i="9" s="1"/>
  <c r="J415" i="9"/>
  <c r="K415" i="9" s="1"/>
  <c r="J416" i="9"/>
  <c r="K416" i="9" s="1"/>
  <c r="I417" i="9"/>
  <c r="K417" i="9" s="1"/>
  <c r="I419" i="9"/>
  <c r="K419" i="9" s="1"/>
  <c r="I420" i="9"/>
  <c r="K420" i="9" s="1"/>
  <c r="I421" i="9"/>
  <c r="K421" i="9" s="1"/>
  <c r="I422" i="9"/>
  <c r="K422" i="9" s="1"/>
  <c r="I423" i="9"/>
  <c r="K423" i="9" s="1"/>
  <c r="J424" i="9"/>
  <c r="K424" i="9" s="1"/>
  <c r="J425" i="9"/>
  <c r="K425" i="9" s="1"/>
  <c r="J426" i="9"/>
  <c r="K426" i="9" s="1"/>
  <c r="I427" i="9"/>
  <c r="K427" i="9" s="1"/>
  <c r="J428" i="9"/>
  <c r="K428" i="9" s="1"/>
  <c r="J429" i="9"/>
  <c r="K429" i="9" s="1"/>
  <c r="J430" i="9"/>
  <c r="K430" i="9" s="1"/>
  <c r="J431" i="9"/>
  <c r="K431" i="9" s="1"/>
  <c r="I404" i="9"/>
  <c r="K404" i="9" s="1"/>
  <c r="J403" i="9"/>
  <c r="K403" i="9" s="1"/>
  <c r="J402" i="9"/>
  <c r="K402" i="9" s="1"/>
  <c r="J401" i="9"/>
  <c r="K401" i="9" s="1"/>
  <c r="J400" i="9"/>
  <c r="K400" i="9" s="1"/>
  <c r="I399" i="9"/>
  <c r="K399" i="9" s="1"/>
  <c r="I398" i="9"/>
  <c r="K398" i="9" s="1"/>
  <c r="I397" i="9"/>
  <c r="K397" i="9" s="1"/>
  <c r="J396" i="9"/>
  <c r="K396" i="9" s="1"/>
  <c r="J395" i="9"/>
  <c r="K395" i="9" s="1"/>
  <c r="J394" i="9"/>
  <c r="K394" i="9" s="1"/>
  <c r="J393" i="9"/>
  <c r="K393" i="9" s="1"/>
  <c r="I392" i="9"/>
  <c r="K392" i="9" s="1"/>
  <c r="I349" i="9"/>
  <c r="K349" i="9" s="1"/>
  <c r="I350" i="9"/>
  <c r="K350" i="9" s="1"/>
  <c r="J351" i="9"/>
  <c r="K351" i="9" s="1"/>
  <c r="J352" i="9"/>
  <c r="K352" i="9" s="1"/>
  <c r="J353" i="9"/>
  <c r="K353" i="9" s="1"/>
  <c r="J354" i="9"/>
  <c r="K354" i="9" s="1"/>
  <c r="I355" i="9"/>
  <c r="K355" i="9" s="1"/>
  <c r="I356" i="9"/>
  <c r="K356" i="9" s="1"/>
  <c r="I357" i="9"/>
  <c r="K357" i="9" s="1"/>
  <c r="I358" i="9"/>
  <c r="K358" i="9" s="1"/>
  <c r="J359" i="9"/>
  <c r="K359" i="9" s="1"/>
  <c r="J360" i="9"/>
  <c r="K360" i="9" s="1"/>
  <c r="J361" i="9"/>
  <c r="K361" i="9" s="1"/>
  <c r="J362" i="9"/>
  <c r="K362" i="9" s="1"/>
  <c r="I363" i="9"/>
  <c r="K363" i="9" s="1"/>
  <c r="I364" i="9"/>
  <c r="K364" i="9" s="1"/>
  <c r="I365" i="9"/>
  <c r="K365" i="9" s="1"/>
  <c r="J366" i="9"/>
  <c r="K366" i="9" s="1"/>
  <c r="J367" i="9"/>
  <c r="K367" i="9" s="1"/>
  <c r="J368" i="9"/>
  <c r="K368" i="9" s="1"/>
  <c r="I369" i="9"/>
  <c r="K369" i="9" s="1"/>
  <c r="I370" i="9"/>
  <c r="K370" i="9" s="1"/>
  <c r="J371" i="9"/>
  <c r="K371" i="9" s="1"/>
  <c r="J372" i="9"/>
  <c r="K372" i="9" s="1"/>
  <c r="I373" i="9"/>
  <c r="K373" i="9" s="1"/>
  <c r="I374" i="9"/>
  <c r="K374" i="9" s="1"/>
  <c r="I375" i="9"/>
  <c r="K375" i="9" s="1"/>
  <c r="J376" i="9"/>
  <c r="K376" i="9" s="1"/>
  <c r="J377" i="9"/>
  <c r="K377" i="9" s="1"/>
  <c r="J378" i="9"/>
  <c r="K378" i="9" s="1"/>
  <c r="I379" i="9"/>
  <c r="K379" i="9" s="1"/>
  <c r="I380" i="9"/>
  <c r="K380" i="9" s="1"/>
  <c r="I381" i="9"/>
  <c r="K381" i="9" s="1"/>
  <c r="J382" i="9"/>
  <c r="K382" i="9" s="1"/>
  <c r="J383" i="9"/>
  <c r="K383" i="9" s="1"/>
  <c r="J384" i="9"/>
  <c r="K384" i="9" s="1"/>
  <c r="J385" i="9"/>
  <c r="K385" i="9" s="1"/>
  <c r="I386" i="9"/>
  <c r="K386" i="9" s="1"/>
  <c r="J387" i="9"/>
  <c r="K387" i="9" s="1"/>
  <c r="J388" i="9"/>
  <c r="K388" i="9" s="1"/>
  <c r="J389" i="9"/>
  <c r="K389" i="9" s="1"/>
  <c r="J390" i="9"/>
  <c r="K390" i="9" s="1"/>
  <c r="I328" i="9"/>
  <c r="K328" i="9" s="1"/>
  <c r="I329" i="9"/>
  <c r="K329" i="9" s="1"/>
  <c r="I330" i="9"/>
  <c r="K330" i="9" s="1"/>
  <c r="I331" i="9"/>
  <c r="K331" i="9" s="1"/>
  <c r="I332" i="9"/>
  <c r="K332" i="9" s="1"/>
  <c r="J333" i="9"/>
  <c r="K333" i="9" s="1"/>
  <c r="J334" i="9"/>
  <c r="K334" i="9" s="1"/>
  <c r="J335" i="9"/>
  <c r="K335" i="9" s="1"/>
  <c r="J336" i="9"/>
  <c r="K336" i="9" s="1"/>
  <c r="I337" i="9"/>
  <c r="K337" i="9" s="1"/>
  <c r="I338" i="9"/>
  <c r="K338" i="9" s="1"/>
  <c r="I339" i="9"/>
  <c r="K339" i="9" s="1"/>
  <c r="I340" i="9"/>
  <c r="K340" i="9" s="1"/>
  <c r="J341" i="9"/>
  <c r="K341" i="9" s="1"/>
  <c r="J342" i="9"/>
  <c r="K342" i="9" s="1"/>
  <c r="J343" i="9"/>
  <c r="K343" i="9" s="1"/>
  <c r="J344" i="9"/>
  <c r="K344" i="9" s="1"/>
  <c r="I345" i="9"/>
  <c r="K345" i="9" s="1"/>
  <c r="J346" i="9"/>
  <c r="K346" i="9" s="1"/>
  <c r="J347" i="9"/>
  <c r="K347" i="9" s="1"/>
  <c r="J326" i="9"/>
  <c r="K326" i="9" s="1"/>
  <c r="J325" i="9"/>
  <c r="K325" i="9" s="1"/>
  <c r="J324" i="9"/>
  <c r="K324" i="9" s="1"/>
  <c r="I323" i="9"/>
  <c r="K323" i="9" s="1"/>
  <c r="J322" i="9"/>
  <c r="K322" i="9" s="1"/>
  <c r="J321" i="9"/>
  <c r="K321" i="9" s="1"/>
  <c r="J320" i="9"/>
  <c r="K320" i="9" s="1"/>
  <c r="J319" i="9"/>
  <c r="K319" i="9" s="1"/>
  <c r="I318" i="9"/>
  <c r="K318" i="9" s="1"/>
  <c r="J317" i="9"/>
  <c r="K317" i="9" s="1"/>
  <c r="J316" i="9"/>
  <c r="K316" i="9" s="1"/>
  <c r="J315" i="9"/>
  <c r="K315" i="9" s="1"/>
  <c r="J314" i="9"/>
  <c r="K314" i="9" s="1"/>
  <c r="I313" i="9"/>
  <c r="K313" i="9" s="1"/>
  <c r="I312" i="9"/>
  <c r="K312" i="9" s="1"/>
  <c r="J310" i="9"/>
  <c r="K310" i="9" s="1"/>
  <c r="J309" i="9"/>
  <c r="K309" i="9" s="1"/>
  <c r="I308" i="9"/>
  <c r="K308" i="9" s="1"/>
  <c r="J307" i="9"/>
  <c r="K307" i="9" s="1"/>
  <c r="J306" i="9"/>
  <c r="K306" i="9" s="1"/>
  <c r="J305" i="9"/>
  <c r="K305" i="9" s="1"/>
  <c r="I304" i="9"/>
  <c r="K304" i="9" s="1"/>
  <c r="I303" i="9"/>
  <c r="K303" i="9" s="1"/>
  <c r="I302" i="9"/>
  <c r="K302" i="9" s="1"/>
  <c r="J301" i="9"/>
  <c r="K301" i="9" s="1"/>
  <c r="J300" i="9"/>
  <c r="K300" i="9" s="1"/>
  <c r="J299" i="9"/>
  <c r="K299" i="9" s="1"/>
  <c r="J298" i="9"/>
  <c r="K298" i="9" s="1"/>
  <c r="I297" i="9"/>
  <c r="K297" i="9" s="1"/>
  <c r="I296" i="9"/>
  <c r="K296" i="9" s="1"/>
  <c r="I294" i="9"/>
  <c r="K294" i="9" s="1"/>
  <c r="J293" i="9"/>
  <c r="K293" i="9" s="1"/>
  <c r="J292" i="9"/>
  <c r="K292" i="9" s="1"/>
  <c r="J291" i="9"/>
  <c r="K291" i="9" s="1"/>
  <c r="I290" i="9"/>
  <c r="K290" i="9" s="1"/>
  <c r="I289" i="9"/>
  <c r="K289" i="9" s="1"/>
  <c r="J288" i="9"/>
  <c r="K288" i="9" s="1"/>
  <c r="J287" i="9"/>
  <c r="K287" i="9" s="1"/>
  <c r="J286" i="9"/>
  <c r="K286" i="9" s="1"/>
  <c r="I285" i="9"/>
  <c r="K285" i="9" s="1"/>
  <c r="J283" i="9"/>
  <c r="K283" i="9" s="1"/>
  <c r="J282" i="9"/>
  <c r="K282" i="9" s="1"/>
  <c r="J281" i="9"/>
  <c r="K281" i="9" s="1"/>
  <c r="I280" i="9"/>
  <c r="K280" i="9" s="1"/>
  <c r="J279" i="9"/>
  <c r="K279" i="9" s="1"/>
  <c r="J278" i="9"/>
  <c r="K278" i="9" s="1"/>
  <c r="J277" i="9"/>
  <c r="K277" i="9" s="1"/>
  <c r="I276" i="9"/>
  <c r="K276" i="9" s="1"/>
  <c r="I275" i="9"/>
  <c r="K275" i="9" s="1"/>
  <c r="J273" i="9"/>
  <c r="K273" i="9" s="1"/>
  <c r="J272" i="9"/>
  <c r="K272" i="9" s="1"/>
  <c r="J271" i="9"/>
  <c r="K271" i="9" s="1"/>
  <c r="I270" i="9"/>
  <c r="K270" i="9" s="1"/>
  <c r="I269" i="9"/>
  <c r="K269" i="9" s="1"/>
  <c r="J268" i="9"/>
  <c r="K268" i="9" s="1"/>
  <c r="J267" i="9"/>
  <c r="K267" i="9" s="1"/>
  <c r="J266" i="9"/>
  <c r="K266" i="9" s="1"/>
  <c r="I265" i="9"/>
  <c r="K265" i="9" s="1"/>
  <c r="I264" i="9"/>
  <c r="K264" i="9" s="1"/>
  <c r="I262" i="9"/>
  <c r="K262" i="9" s="1"/>
  <c r="J261" i="9"/>
  <c r="K261" i="9" s="1"/>
  <c r="J260" i="9"/>
  <c r="K260" i="9" s="1"/>
  <c r="J259" i="9"/>
  <c r="K259" i="9" s="1"/>
  <c r="I258" i="9"/>
  <c r="K258" i="9" s="1"/>
  <c r="I257" i="9"/>
  <c r="K257" i="9" s="1"/>
  <c r="J256" i="9"/>
  <c r="K256" i="9" s="1"/>
  <c r="J255" i="9"/>
  <c r="K255" i="9" s="1"/>
  <c r="J254" i="9"/>
  <c r="K254" i="9" s="1"/>
  <c r="I253" i="9"/>
  <c r="K253" i="9" s="1"/>
  <c r="I224" i="9"/>
  <c r="K224" i="9" s="1"/>
  <c r="I225" i="9"/>
  <c r="K225" i="9" s="1"/>
  <c r="I226" i="9"/>
  <c r="K226" i="9" s="1"/>
  <c r="I227" i="9"/>
  <c r="K227" i="9" s="1"/>
  <c r="I228" i="9"/>
  <c r="K228" i="9" s="1"/>
  <c r="J229" i="9"/>
  <c r="K229" i="9" s="1"/>
  <c r="J230" i="9"/>
  <c r="K230" i="9" s="1"/>
  <c r="J231" i="9"/>
  <c r="K231" i="9" s="1"/>
  <c r="I232" i="9"/>
  <c r="K232" i="9" s="1"/>
  <c r="I233" i="9"/>
  <c r="K233" i="9" s="1"/>
  <c r="J234" i="9"/>
  <c r="K234" i="9" s="1"/>
  <c r="J235" i="9"/>
  <c r="K235" i="9" s="1"/>
  <c r="J236" i="9"/>
  <c r="K236" i="9" s="1"/>
  <c r="I237" i="9"/>
  <c r="K237" i="9" s="1"/>
  <c r="I239" i="9"/>
  <c r="K239" i="9" s="1"/>
  <c r="I240" i="9"/>
  <c r="K240" i="9" s="1"/>
  <c r="I241" i="9"/>
  <c r="K241" i="9" s="1"/>
  <c r="I242" i="9"/>
  <c r="K242" i="9" s="1"/>
  <c r="I243" i="9"/>
  <c r="K243" i="9" s="1"/>
  <c r="J244" i="9"/>
  <c r="K244" i="9" s="1"/>
  <c r="J245" i="9"/>
  <c r="K245" i="9" s="1"/>
  <c r="J246" i="9"/>
  <c r="K246" i="9" s="1"/>
  <c r="I247" i="9"/>
  <c r="K247" i="9" s="1"/>
  <c r="J248" i="9"/>
  <c r="K248" i="9" s="1"/>
  <c r="J249" i="9"/>
  <c r="K249" i="9" s="1"/>
  <c r="J250" i="9"/>
  <c r="K250" i="9" s="1"/>
  <c r="J251" i="9"/>
  <c r="K251" i="9" s="1"/>
  <c r="I221" i="9"/>
  <c r="K221" i="9" s="1"/>
  <c r="J220" i="9"/>
  <c r="K220" i="9" s="1"/>
  <c r="J219" i="9"/>
  <c r="K219" i="9" s="1"/>
  <c r="I218" i="9"/>
  <c r="K218" i="9" s="1"/>
  <c r="J217" i="9"/>
  <c r="K217" i="9" s="1"/>
  <c r="J216" i="9"/>
  <c r="K216" i="9" s="1"/>
  <c r="J215" i="9"/>
  <c r="K215" i="9" s="1"/>
  <c r="J214" i="9"/>
  <c r="K214" i="9" s="1"/>
  <c r="I213" i="9"/>
  <c r="K213" i="9" s="1"/>
  <c r="J212" i="9"/>
  <c r="K212" i="9" s="1"/>
  <c r="J211" i="9"/>
  <c r="K211" i="9" s="1"/>
  <c r="J210" i="9"/>
  <c r="K210" i="9" s="1"/>
  <c r="I209" i="9"/>
  <c r="K209" i="9" s="1"/>
  <c r="I208" i="9"/>
  <c r="K208" i="9" s="1"/>
  <c r="I207" i="9"/>
  <c r="K207" i="9" s="1"/>
  <c r="I206" i="9"/>
  <c r="K206" i="9" s="1"/>
  <c r="J205" i="9"/>
  <c r="K205" i="9" s="1"/>
  <c r="J204" i="9"/>
  <c r="K204" i="9" s="1"/>
  <c r="J203" i="9"/>
  <c r="K203" i="9" s="1"/>
  <c r="I202" i="9"/>
  <c r="K202" i="9" s="1"/>
  <c r="I201" i="9"/>
  <c r="K201" i="9" s="1"/>
  <c r="J199" i="9"/>
  <c r="K199" i="9" s="1"/>
  <c r="J198" i="9"/>
  <c r="K198" i="9" s="1"/>
  <c r="I197" i="9"/>
  <c r="K197" i="9" s="1"/>
  <c r="I196" i="9"/>
  <c r="K196" i="9" s="1"/>
  <c r="J195" i="9"/>
  <c r="K195" i="9" s="1"/>
  <c r="J194" i="9"/>
  <c r="K194" i="9" s="1"/>
  <c r="J193" i="9"/>
  <c r="K193" i="9" s="1"/>
  <c r="I192" i="9"/>
  <c r="K192" i="9" s="1"/>
  <c r="I191" i="9"/>
  <c r="K191" i="9" s="1"/>
  <c r="I190" i="9"/>
  <c r="K190" i="9" s="1"/>
  <c r="I188" i="9"/>
  <c r="K188" i="9" s="1"/>
  <c r="J187" i="9"/>
  <c r="K187" i="9" s="1"/>
  <c r="J186" i="9"/>
  <c r="K186" i="9" s="1"/>
  <c r="J185" i="9"/>
  <c r="K185" i="9" s="1"/>
  <c r="I184" i="9"/>
  <c r="K184" i="9" s="1"/>
  <c r="I183" i="9"/>
  <c r="K183" i="9" s="1"/>
  <c r="I182" i="9"/>
  <c r="K182" i="9" s="1"/>
  <c r="I181" i="9"/>
  <c r="K181" i="9" s="1"/>
  <c r="J180" i="9"/>
  <c r="K180" i="9" s="1"/>
  <c r="J179" i="9"/>
  <c r="K179" i="9" s="1"/>
  <c r="J178" i="9"/>
  <c r="K178" i="9" s="1"/>
  <c r="I177" i="9"/>
  <c r="K177" i="9" s="1"/>
  <c r="I176" i="9"/>
  <c r="K176" i="9" s="1"/>
  <c r="I175" i="9"/>
  <c r="K175" i="9" s="1"/>
  <c r="J173" i="9"/>
  <c r="K173" i="9" s="1"/>
  <c r="J172" i="9"/>
  <c r="K172" i="9" s="1"/>
  <c r="J171" i="9"/>
  <c r="K171" i="9" s="1"/>
  <c r="J170" i="9"/>
  <c r="K170" i="9" s="1"/>
  <c r="I168" i="9"/>
  <c r="K168" i="9" s="1"/>
  <c r="J167" i="9"/>
  <c r="K167" i="9" s="1"/>
  <c r="J166" i="9"/>
  <c r="K166" i="9" s="1"/>
  <c r="J165" i="9"/>
  <c r="K165" i="9" s="1"/>
  <c r="I164" i="9"/>
  <c r="K164" i="9" s="1"/>
  <c r="I163" i="9"/>
  <c r="K163" i="9" s="1"/>
  <c r="J161" i="9"/>
  <c r="K161" i="9" s="1"/>
  <c r="J160" i="9"/>
  <c r="K160" i="9" s="1"/>
  <c r="J159" i="9"/>
  <c r="K159" i="9" s="1"/>
  <c r="J158" i="9"/>
  <c r="K158" i="9" s="1"/>
  <c r="J157" i="9"/>
  <c r="K157" i="9" s="1"/>
  <c r="J156" i="9"/>
  <c r="K156" i="9" s="1"/>
  <c r="J155" i="9"/>
  <c r="K155" i="9" s="1"/>
  <c r="J154" i="9"/>
  <c r="K154" i="9" s="1"/>
  <c r="I153" i="9"/>
  <c r="K153" i="9" s="1"/>
  <c r="J152" i="9"/>
  <c r="K152" i="9" s="1"/>
  <c r="J151" i="9"/>
  <c r="K151" i="9" s="1"/>
  <c r="J150" i="9"/>
  <c r="K150" i="9" s="1"/>
  <c r="J149" i="9"/>
  <c r="K149" i="9" s="1"/>
  <c r="I148" i="9"/>
  <c r="K148" i="9" s="1"/>
  <c r="I147" i="9"/>
  <c r="K147" i="9" s="1"/>
  <c r="J146" i="9"/>
  <c r="K146" i="9" s="1"/>
  <c r="J145" i="9"/>
  <c r="K145" i="9" s="1"/>
  <c r="J144" i="9"/>
  <c r="K144" i="9" s="1"/>
  <c r="J143" i="9"/>
  <c r="K143" i="9" s="1"/>
  <c r="J142" i="9"/>
  <c r="K142" i="9" s="1"/>
  <c r="J141" i="9"/>
  <c r="K141" i="9" s="1"/>
  <c r="J140" i="9"/>
  <c r="K140" i="9" s="1"/>
  <c r="I139" i="9"/>
  <c r="K139" i="9" s="1"/>
  <c r="J138" i="9"/>
  <c r="K138" i="9" s="1"/>
  <c r="J137" i="9"/>
  <c r="K137" i="9" s="1"/>
  <c r="J136" i="9"/>
  <c r="K136" i="9" s="1"/>
  <c r="J135" i="9"/>
  <c r="K135" i="9" s="1"/>
  <c r="I134" i="9"/>
  <c r="K134" i="9" s="1"/>
  <c r="I133" i="9"/>
  <c r="K133" i="9" s="1"/>
  <c r="J131" i="9"/>
  <c r="K131" i="9" s="1"/>
  <c r="J130" i="9"/>
  <c r="K130" i="9" s="1"/>
  <c r="I129" i="9"/>
  <c r="K129" i="9" s="1"/>
  <c r="J128" i="9"/>
  <c r="K128" i="9" s="1"/>
  <c r="J127" i="9"/>
  <c r="K127" i="9" s="1"/>
  <c r="J126" i="9"/>
  <c r="K126" i="9" s="1"/>
  <c r="J125" i="9"/>
  <c r="K125" i="9" s="1"/>
  <c r="I124" i="9"/>
  <c r="K124" i="9" s="1"/>
  <c r="J123" i="9"/>
  <c r="K123" i="9" s="1"/>
  <c r="J122" i="9"/>
  <c r="K122" i="9" s="1"/>
  <c r="J121" i="9"/>
  <c r="K121" i="9" s="1"/>
  <c r="J120" i="9"/>
  <c r="K120" i="9" s="1"/>
  <c r="I119" i="9"/>
  <c r="K119" i="9" s="1"/>
  <c r="I118" i="9"/>
  <c r="K118" i="9" s="1"/>
  <c r="J117" i="9"/>
  <c r="K117" i="9" s="1"/>
  <c r="J116" i="9"/>
  <c r="K116" i="9" s="1"/>
  <c r="J115" i="9"/>
  <c r="K115" i="9" s="1"/>
  <c r="J114" i="9"/>
  <c r="K114" i="9" s="1"/>
  <c r="I113" i="9"/>
  <c r="K113" i="9" s="1"/>
  <c r="I111" i="9"/>
  <c r="K111" i="9" s="1"/>
  <c r="J110" i="9"/>
  <c r="K110" i="9" s="1"/>
  <c r="J109" i="9"/>
  <c r="K109" i="9" s="1"/>
  <c r="J108" i="9"/>
  <c r="K108" i="9" s="1"/>
  <c r="J107" i="9"/>
  <c r="K107" i="9" s="1"/>
  <c r="I106" i="9"/>
  <c r="K106" i="9" s="1"/>
  <c r="I105" i="9"/>
  <c r="K105" i="9" s="1"/>
  <c r="J104" i="9"/>
  <c r="K104" i="9" s="1"/>
  <c r="J103" i="9"/>
  <c r="K103" i="9" s="1"/>
  <c r="J102" i="9"/>
  <c r="K102" i="9" s="1"/>
  <c r="J101" i="9"/>
  <c r="K101" i="9" s="1"/>
  <c r="I100" i="9"/>
  <c r="K100" i="9" s="1"/>
  <c r="J98" i="9"/>
  <c r="K98" i="9" s="1"/>
  <c r="J97" i="9"/>
  <c r="K97" i="9" s="1"/>
  <c r="J96" i="9"/>
  <c r="K96" i="9" s="1"/>
  <c r="J95" i="9"/>
  <c r="K95" i="9" s="1"/>
  <c r="I94" i="9"/>
  <c r="K94" i="9" s="1"/>
  <c r="I93" i="9"/>
  <c r="K93" i="9" s="1"/>
  <c r="J92" i="9"/>
  <c r="K92" i="9" s="1"/>
  <c r="J91" i="9"/>
  <c r="K91" i="9" s="1"/>
  <c r="J90" i="9"/>
  <c r="K90" i="9" s="1"/>
  <c r="I89" i="9"/>
  <c r="K89" i="9" s="1"/>
  <c r="I87" i="9"/>
  <c r="K87" i="9" s="1"/>
  <c r="J86" i="9"/>
  <c r="K86" i="9" s="1"/>
  <c r="J85" i="9"/>
  <c r="K85" i="9" s="1"/>
  <c r="J84" i="9"/>
  <c r="K84" i="9" s="1"/>
  <c r="I83" i="9"/>
  <c r="K83" i="9" s="1"/>
  <c r="I82" i="9"/>
  <c r="K82" i="9" s="1"/>
  <c r="I81" i="9"/>
  <c r="K81" i="9" s="1"/>
  <c r="J80" i="9"/>
  <c r="K80" i="9" s="1"/>
  <c r="J79" i="9"/>
  <c r="K79" i="9" s="1"/>
  <c r="J78" i="9"/>
  <c r="K78" i="9" s="1"/>
  <c r="J77" i="9"/>
  <c r="K77" i="9" s="1"/>
  <c r="I76" i="9"/>
  <c r="K76" i="9" s="1"/>
  <c r="I75" i="9"/>
  <c r="K75" i="9" s="1"/>
  <c r="I74" i="9"/>
  <c r="K74" i="9" s="1"/>
  <c r="I73" i="9"/>
  <c r="K73" i="9" s="1"/>
  <c r="I72" i="9"/>
  <c r="K72" i="9" s="1"/>
  <c r="I70" i="9"/>
  <c r="K70" i="9" s="1"/>
  <c r="J69" i="9"/>
  <c r="K69" i="9" s="1"/>
  <c r="J68" i="9"/>
  <c r="K68" i="9" s="1"/>
  <c r="J67" i="9"/>
  <c r="K67" i="9" s="1"/>
  <c r="I66" i="9"/>
  <c r="K66" i="9" s="1"/>
  <c r="I65" i="9"/>
  <c r="K65" i="9" s="1"/>
  <c r="J64" i="9"/>
  <c r="K64" i="9" s="1"/>
  <c r="J63" i="9"/>
  <c r="K63" i="9" s="1"/>
  <c r="J62" i="9"/>
  <c r="K62" i="9" s="1"/>
  <c r="J61" i="9"/>
  <c r="K61" i="9" s="1"/>
  <c r="I60" i="9"/>
  <c r="K60" i="9" s="1"/>
  <c r="I58" i="9"/>
  <c r="K58" i="9" s="1"/>
  <c r="J57" i="9"/>
  <c r="K57" i="9" s="1"/>
  <c r="J56" i="9"/>
  <c r="K56" i="9" s="1"/>
  <c r="J55" i="9"/>
  <c r="K55" i="9" s="1"/>
  <c r="I54" i="9"/>
  <c r="K54" i="9" s="1"/>
  <c r="I53" i="9"/>
  <c r="K53" i="9" s="1"/>
  <c r="J52" i="9"/>
  <c r="K52" i="9" s="1"/>
  <c r="J51" i="9"/>
  <c r="K51" i="9" s="1"/>
  <c r="J50" i="9"/>
  <c r="K50" i="9" s="1"/>
  <c r="I49" i="9"/>
  <c r="K49" i="9" s="1"/>
  <c r="I47" i="9"/>
  <c r="K47" i="9" s="1"/>
  <c r="J46" i="9"/>
  <c r="K46" i="9" s="1"/>
  <c r="J45" i="9"/>
  <c r="K45" i="9" s="1"/>
  <c r="J44" i="9"/>
  <c r="K44" i="9" s="1"/>
  <c r="I43" i="9"/>
  <c r="K43" i="9" s="1"/>
  <c r="I42" i="9"/>
  <c r="K42" i="9" s="1"/>
  <c r="J41" i="9"/>
  <c r="K41" i="9" s="1"/>
  <c r="J40" i="9"/>
  <c r="K40" i="9" s="1"/>
  <c r="J39" i="9"/>
  <c r="K39" i="9" s="1"/>
  <c r="I38" i="9"/>
  <c r="K38" i="9" s="1"/>
  <c r="J36" i="9"/>
  <c r="K36" i="9" s="1"/>
  <c r="I35" i="9"/>
  <c r="K35" i="9" s="1"/>
  <c r="J34" i="9"/>
  <c r="K34" i="9" s="1"/>
  <c r="J33" i="9"/>
  <c r="K33" i="9" s="1"/>
  <c r="J32" i="9"/>
  <c r="K32" i="9" s="1"/>
  <c r="I31" i="9"/>
  <c r="K31" i="9" s="1"/>
  <c r="I30" i="9"/>
  <c r="K30" i="9" s="1"/>
  <c r="J29" i="9"/>
  <c r="K29" i="9" s="1"/>
  <c r="J28" i="9"/>
  <c r="K28" i="9" s="1"/>
  <c r="I27" i="9"/>
  <c r="K27" i="9" s="1"/>
  <c r="J25" i="9"/>
  <c r="K25" i="9" s="1"/>
  <c r="J24" i="9"/>
  <c r="K24" i="9" s="1"/>
  <c r="J23" i="9"/>
  <c r="K23" i="9" s="1"/>
  <c r="J22" i="9"/>
  <c r="K22" i="9" s="1"/>
  <c r="J21" i="9"/>
  <c r="K21" i="9" s="1"/>
  <c r="I20" i="9"/>
  <c r="K20" i="9" s="1"/>
  <c r="J19" i="9"/>
  <c r="K19" i="9" s="1"/>
  <c r="J18" i="9"/>
  <c r="K18" i="9" s="1"/>
  <c r="J17" i="9"/>
  <c r="K17" i="9" s="1"/>
  <c r="J16" i="9"/>
  <c r="K16" i="9" s="1"/>
  <c r="I15" i="9"/>
  <c r="K15" i="9" s="1"/>
  <c r="I14" i="9"/>
  <c r="K14" i="9" s="1"/>
  <c r="I13" i="9"/>
  <c r="K13" i="9" s="1"/>
  <c r="I12" i="9"/>
  <c r="K12" i="9" s="1"/>
  <c r="J11" i="9"/>
  <c r="K11" i="9" s="1"/>
  <c r="J10" i="9"/>
  <c r="K10" i="9" s="1"/>
  <c r="J9" i="9"/>
  <c r="K9" i="9" s="1"/>
  <c r="J8" i="9"/>
  <c r="K8" i="9" s="1"/>
  <c r="I7" i="9"/>
  <c r="K7" i="9" s="1"/>
  <c r="I6" i="9"/>
  <c r="K6" i="9" s="1"/>
  <c r="I5" i="9"/>
  <c r="K5" i="9" s="1"/>
  <c r="I4" i="9"/>
  <c r="K4" i="9" s="1"/>
  <c r="I3" i="9"/>
  <c r="K3" i="9" s="1"/>
  <c r="K579" i="9" l="1"/>
  <c r="K561" i="9"/>
  <c r="K521" i="9"/>
  <c r="K543" i="9"/>
  <c r="K532" i="9"/>
  <c r="K509" i="9"/>
  <c r="K492" i="9"/>
  <c r="K473" i="9"/>
  <c r="K486" i="9"/>
  <c r="K459" i="9"/>
  <c r="K448" i="9"/>
  <c r="K418" i="9"/>
  <c r="K432" i="9"/>
  <c r="K405" i="9"/>
  <c r="K391" i="9"/>
  <c r="K348" i="9"/>
  <c r="K327" i="9"/>
  <c r="K311" i="9"/>
  <c r="K295" i="9"/>
  <c r="K274" i="9"/>
  <c r="K284" i="9"/>
  <c r="K263" i="9"/>
  <c r="K252" i="9"/>
  <c r="K238" i="9"/>
  <c r="K189" i="9"/>
  <c r="K200" i="9"/>
  <c r="K222" i="9"/>
  <c r="K174" i="9"/>
  <c r="K169" i="9"/>
  <c r="K162" i="9"/>
  <c r="K99" i="9"/>
  <c r="K132" i="9"/>
  <c r="K112" i="9"/>
  <c r="K88" i="9"/>
  <c r="K71" i="9"/>
  <c r="K59" i="9"/>
  <c r="K48" i="9"/>
  <c r="K37" i="9"/>
  <c r="K26" i="9"/>
  <c r="K580" i="9" l="1"/>
  <c r="L580" i="9" s="1"/>
  <c r="K223" i="9"/>
  <c r="L223" i="9" s="1"/>
  <c r="K406" i="9"/>
  <c r="L406" i="9" s="1"/>
</calcChain>
</file>

<file path=xl/sharedStrings.xml><?xml version="1.0" encoding="utf-8"?>
<sst xmlns="http://schemas.openxmlformats.org/spreadsheetml/2006/main" count="2361" uniqueCount="98">
  <si>
    <t>Отдел и подотдел</t>
  </si>
  <si>
    <t>Дървесен вид</t>
  </si>
  <si>
    <t>Сортимент</t>
  </si>
  <si>
    <t>Прогнозно количество дървесина пл.куб.м.</t>
  </si>
  <si>
    <t>Прогнозно количество дървесина пр.куб.м.</t>
  </si>
  <si>
    <t>Начална цена лв./пл.м3 без ДДС</t>
  </si>
  <si>
    <t>Начална цена лв./пр.м3 без ДДС</t>
  </si>
  <si>
    <t>Обща цена. лв. без ДДС/ пл.м3</t>
  </si>
  <si>
    <t>Обща цена. лв. без ДДС/ пр.м3</t>
  </si>
  <si>
    <t>Обща цена. лв. без ДДС</t>
  </si>
  <si>
    <t>Ясен</t>
  </si>
  <si>
    <t>Фурнир</t>
  </si>
  <si>
    <t>Траверси</t>
  </si>
  <si>
    <t>Технологична дървесина от дребна</t>
  </si>
  <si>
    <t>Технологична дървесина от дърва</t>
  </si>
  <si>
    <t>Дърва за огрев</t>
  </si>
  <si>
    <t>ОЗМ</t>
  </si>
  <si>
    <t>Бряст</t>
  </si>
  <si>
    <t>Всичко за подотдела</t>
  </si>
  <si>
    <t>Дъб</t>
  </si>
  <si>
    <t>Технологична дървесина от средна</t>
  </si>
  <si>
    <t>Цер</t>
  </si>
  <si>
    <t>Топола</t>
  </si>
  <si>
    <t>Габър</t>
  </si>
  <si>
    <t>Липа</t>
  </si>
  <si>
    <t>Бук</t>
  </si>
  <si>
    <t>Клен</t>
  </si>
  <si>
    <t>Мъждрян</t>
  </si>
  <si>
    <t>1076 в</t>
  </si>
  <si>
    <t>Трупи за бичене над 30 см.</t>
  </si>
  <si>
    <t>Трупи за бичене над 50 см.</t>
  </si>
  <si>
    <t>Трупи за бичене до 29 см.</t>
  </si>
  <si>
    <t>67 е</t>
  </si>
  <si>
    <t>406 г</t>
  </si>
  <si>
    <t>1017 г</t>
  </si>
  <si>
    <t>1021 в</t>
  </si>
  <si>
    <t>1022 а</t>
  </si>
  <si>
    <t>1026 б</t>
  </si>
  <si>
    <t>220 б</t>
  </si>
  <si>
    <t>222 д</t>
  </si>
  <si>
    <t>228 б</t>
  </si>
  <si>
    <t>294 в</t>
  </si>
  <si>
    <t>1145 г</t>
  </si>
  <si>
    <t>1146 д</t>
  </si>
  <si>
    <t>1155 б</t>
  </si>
  <si>
    <t>1160 е</t>
  </si>
  <si>
    <t>140 а</t>
  </si>
  <si>
    <t>140 б</t>
  </si>
  <si>
    <t>142 а</t>
  </si>
  <si>
    <t>188 в</t>
  </si>
  <si>
    <t>230 е</t>
  </si>
  <si>
    <t>235 б</t>
  </si>
  <si>
    <t>235 в</t>
  </si>
  <si>
    <t>247 ж</t>
  </si>
  <si>
    <t>256 г</t>
  </si>
  <si>
    <t>266 б</t>
  </si>
  <si>
    <t>266 г</t>
  </si>
  <si>
    <t>1075 в</t>
  </si>
  <si>
    <t>1184 и</t>
  </si>
  <si>
    <t>1188 л</t>
  </si>
  <si>
    <t>296 б</t>
  </si>
  <si>
    <t>296 в</t>
  </si>
  <si>
    <t>296 г</t>
  </si>
  <si>
    <t>332 г</t>
  </si>
  <si>
    <t>64 б</t>
  </si>
  <si>
    <t>1209 з1</t>
  </si>
  <si>
    <t>120 б</t>
  </si>
  <si>
    <t>1046 б</t>
  </si>
  <si>
    <t>1046 в</t>
  </si>
  <si>
    <t>1186 а</t>
  </si>
  <si>
    <t>I</t>
  </si>
  <si>
    <t>II</t>
  </si>
  <si>
    <t>III</t>
  </si>
  <si>
    <t>Обект</t>
  </si>
  <si>
    <t>IV</t>
  </si>
  <si>
    <t xml:space="preserve">Всичко за обект I </t>
  </si>
  <si>
    <t xml:space="preserve">Всичко за обект II </t>
  </si>
  <si>
    <t xml:space="preserve">Всичко за обект III </t>
  </si>
  <si>
    <t>Гаранция за учасие</t>
  </si>
  <si>
    <t>Приложение 1</t>
  </si>
  <si>
    <t>Приложение 2</t>
  </si>
  <si>
    <t>Общо</t>
  </si>
  <si>
    <t>Обект №</t>
  </si>
  <si>
    <t>Отдел, подотдел</t>
  </si>
  <si>
    <t>67 е, 1184 и, 1186 а, 1046 б, 1046 в, 294 в, 296 б, 296 в, 296 г, 332 г, 120 б, 247 ж, 230 е, 235 б, 235 в</t>
  </si>
  <si>
    <t>1017 г, 1021 в, 1188 л, 140 а, 140 б, 188 в, 1146 д, 1155 б, 220 б, 406 г, 256 г</t>
  </si>
  <si>
    <t>1022 а, 1026 б, 64 б, 1209 з1, 266 б, 266 г, 142 а, 228 б, 1145 г, 1075 в, 1076 в, 222 д, 1160 е</t>
  </si>
  <si>
    <t xml:space="preserve">ПРИЛОЖЕНИЕ 3 </t>
  </si>
  <si>
    <t>към Договор №…... от …...........20…. г.</t>
  </si>
  <si>
    <r>
      <t xml:space="preserve">График за покупко-продажба на </t>
    </r>
    <r>
      <rPr>
        <b/>
        <sz val="12"/>
        <color rgb="FFFF0000"/>
        <rFont val="Times New Roman"/>
        <family val="1"/>
        <charset val="204"/>
      </rPr>
      <t xml:space="preserve">прогнозни количества стояща дървесина на корен </t>
    </r>
    <r>
      <rPr>
        <b/>
        <sz val="12"/>
        <rFont val="Times New Roman"/>
        <family val="1"/>
        <charset val="204"/>
      </rPr>
      <t>по тримесечия на 20….. година</t>
    </r>
  </si>
  <si>
    <t>за обект №….............., ТП "ДГС, ДЛС …....................."</t>
  </si>
  <si>
    <t xml:space="preserve">ЗА ПРОДАВАЧ: 1.……………                                   </t>
  </si>
  <si>
    <t xml:space="preserve">    ЗА КУПУВАЧ:…………………</t>
  </si>
  <si>
    <t>Инж. …........................... 
…..................................</t>
  </si>
  <si>
    <t>– директор на</t>
  </si>
  <si>
    <t>2.………………………</t>
  </si>
  <si>
    <t>….......................... . – гл. счетоводител на ….........</t>
  </si>
  <si>
    <t>Тримесечие на 2022 год. / прогнозно количество дървесина (пл.куб.м)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</si>
</sst>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/>
    <xf numFmtId="0" fontId="2" fillId="0" borderId="1" xfId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right" vertical="top"/>
    </xf>
    <xf numFmtId="0" fontId="2" fillId="0" borderId="1" xfId="1" applyFont="1" applyBorder="1"/>
    <xf numFmtId="2" fontId="2" fillId="0" borderId="1" xfId="1" applyNumberFormat="1" applyFont="1" applyBorder="1"/>
    <xf numFmtId="0" fontId="2" fillId="0" borderId="2" xfId="1" applyNumberFormat="1" applyFont="1" applyFill="1" applyBorder="1" applyAlignment="1" applyProtection="1">
      <alignment horizontal="right" vertical="top"/>
    </xf>
    <xf numFmtId="1" fontId="2" fillId="0" borderId="2" xfId="1" applyNumberFormat="1" applyFont="1" applyFill="1" applyBorder="1" applyAlignment="1" applyProtection="1">
      <alignment horizontal="right" vertical="top"/>
    </xf>
    <xf numFmtId="0" fontId="2" fillId="2" borderId="1" xfId="1" applyFont="1" applyFill="1" applyBorder="1"/>
    <xf numFmtId="1" fontId="2" fillId="0" borderId="1" xfId="1" applyNumberFormat="1" applyFont="1" applyFill="1" applyBorder="1" applyAlignment="1" applyProtection="1">
      <alignment horizontal="right" vertical="top"/>
    </xf>
    <xf numFmtId="0" fontId="2" fillId="0" borderId="2" xfId="1" applyFont="1" applyBorder="1" applyAlignment="1">
      <alignment vertical="center"/>
    </xf>
    <xf numFmtId="0" fontId="5" fillId="0" borderId="0" xfId="0" applyFont="1"/>
    <xf numFmtId="0" fontId="2" fillId="3" borderId="2" xfId="1" applyFont="1" applyFill="1" applyBorder="1" applyAlignment="1">
      <alignment horizontal="left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top"/>
    </xf>
    <xf numFmtId="0" fontId="3" fillId="4" borderId="2" xfId="1" applyFont="1" applyFill="1" applyBorder="1" applyAlignment="1">
      <alignment horizontal="right"/>
    </xf>
    <xf numFmtId="1" fontId="3" fillId="4" borderId="2" xfId="1" applyNumberFormat="1" applyFont="1" applyFill="1" applyBorder="1" applyAlignment="1" applyProtection="1">
      <alignment horizontal="right"/>
    </xf>
    <xf numFmtId="0" fontId="2" fillId="4" borderId="1" xfId="1" applyFont="1" applyFill="1" applyBorder="1"/>
    <xf numFmtId="2" fontId="3" fillId="4" borderId="2" xfId="1" applyNumberFormat="1" applyFont="1" applyFill="1" applyBorder="1" applyAlignment="1" applyProtection="1">
      <alignment horizontal="right"/>
    </xf>
    <xf numFmtId="0" fontId="5" fillId="0" borderId="1" xfId="0" applyFont="1" applyBorder="1"/>
    <xf numFmtId="0" fontId="5" fillId="4" borderId="1" xfId="0" applyFont="1" applyFill="1" applyBorder="1"/>
    <xf numFmtId="2" fontId="2" fillId="0" borderId="6" xfId="1" applyNumberFormat="1" applyFont="1" applyBorder="1"/>
    <xf numFmtId="2" fontId="3" fillId="4" borderId="4" xfId="1" applyNumberFormat="1" applyFont="1" applyFill="1" applyBorder="1" applyAlignment="1" applyProtection="1">
      <alignment horizontal="right"/>
    </xf>
    <xf numFmtId="2" fontId="3" fillId="4" borderId="6" xfId="0" applyNumberFormat="1" applyFont="1" applyFill="1" applyBorder="1"/>
    <xf numFmtId="0" fontId="2" fillId="0" borderId="8" xfId="1" applyFont="1" applyFill="1" applyBorder="1"/>
    <xf numFmtId="0" fontId="2" fillId="3" borderId="8" xfId="1" applyFont="1" applyFill="1" applyBorder="1" applyAlignment="1">
      <alignment horizontal="left"/>
    </xf>
    <xf numFmtId="0" fontId="2" fillId="0" borderId="8" xfId="1" applyNumberFormat="1" applyFont="1" applyFill="1" applyBorder="1" applyAlignment="1" applyProtection="1">
      <alignment horizontal="right" vertical="top"/>
    </xf>
    <xf numFmtId="1" fontId="2" fillId="0" borderId="8" xfId="1" applyNumberFormat="1" applyFont="1" applyFill="1" applyBorder="1" applyAlignment="1" applyProtection="1">
      <alignment horizontal="right" vertical="top"/>
    </xf>
    <xf numFmtId="2" fontId="2" fillId="0" borderId="3" xfId="1" applyNumberFormat="1" applyFont="1" applyBorder="1"/>
    <xf numFmtId="2" fontId="2" fillId="0" borderId="9" xfId="1" applyNumberFormat="1" applyFont="1" applyBorder="1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left" vertical="top"/>
    </xf>
    <xf numFmtId="0" fontId="3" fillId="2" borderId="1" xfId="1" applyFont="1" applyFill="1" applyBorder="1" applyAlignment="1">
      <alignment horizontal="right"/>
    </xf>
    <xf numFmtId="1" fontId="3" fillId="2" borderId="1" xfId="1" applyNumberFormat="1" applyFont="1" applyFill="1" applyBorder="1" applyAlignment="1" applyProtection="1">
      <alignment horizontal="right"/>
    </xf>
    <xf numFmtId="2" fontId="3" fillId="2" borderId="1" xfId="1" applyNumberFormat="1" applyFont="1" applyFill="1" applyBorder="1" applyAlignment="1" applyProtection="1">
      <alignment horizontal="right"/>
    </xf>
    <xf numFmtId="0" fontId="2" fillId="0" borderId="3" xfId="1" applyNumberFormat="1" applyFont="1" applyFill="1" applyBorder="1" applyAlignment="1" applyProtection="1">
      <alignment horizontal="right" vertical="top"/>
    </xf>
    <xf numFmtId="0" fontId="2" fillId="0" borderId="3" xfId="1" applyFont="1" applyBorder="1"/>
    <xf numFmtId="2" fontId="3" fillId="2" borderId="1" xfId="0" applyNumberFormat="1" applyFont="1" applyFill="1" applyBorder="1"/>
    <xf numFmtId="0" fontId="6" fillId="0" borderId="1" xfId="0" applyFont="1" applyBorder="1" applyAlignment="1">
      <alignment vertical="center"/>
    </xf>
    <xf numFmtId="0" fontId="5" fillId="2" borderId="1" xfId="0" applyFont="1" applyFill="1" applyBorder="1"/>
    <xf numFmtId="0" fontId="4" fillId="0" borderId="0" xfId="0" applyFont="1"/>
    <xf numFmtId="1" fontId="3" fillId="3" borderId="1" xfId="1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3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8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3">
    <cellStyle name="Запетая 2" xfId="2"/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4"/>
  <sheetViews>
    <sheetView tabSelected="1" workbookViewId="0">
      <selection activeCell="S18" sqref="S18"/>
    </sheetView>
  </sheetViews>
  <sheetFormatPr defaultRowHeight="15" x14ac:dyDescent="0.25"/>
  <cols>
    <col min="2" max="2" width="11.42578125" customWidth="1"/>
    <col min="3" max="3" width="10.140625" customWidth="1"/>
    <col min="4" max="4" width="35.5703125" customWidth="1"/>
    <col min="6" max="6" width="9.42578125" customWidth="1"/>
    <col min="9" max="10" width="9.5703125" customWidth="1"/>
    <col min="11" max="11" width="10.5703125" customWidth="1"/>
    <col min="12" max="12" width="9.5703125" bestFit="1" customWidth="1"/>
  </cols>
  <sheetData>
    <row r="1" spans="1:12" ht="15.75" x14ac:dyDescent="0.25">
      <c r="D1" s="43" t="s">
        <v>79</v>
      </c>
    </row>
    <row r="2" spans="1:12" ht="126" x14ac:dyDescent="0.25">
      <c r="A2" s="41" t="s">
        <v>73</v>
      </c>
      <c r="B2" s="16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15" t="s">
        <v>9</v>
      </c>
      <c r="L2" s="2" t="s">
        <v>78</v>
      </c>
    </row>
    <row r="3" spans="1:12" s="13" customFormat="1" ht="15.75" x14ac:dyDescent="0.25">
      <c r="A3" s="69" t="s">
        <v>70</v>
      </c>
      <c r="B3" s="66" t="s">
        <v>32</v>
      </c>
      <c r="C3" s="3" t="s">
        <v>10</v>
      </c>
      <c r="D3" s="14" t="s">
        <v>11</v>
      </c>
      <c r="E3" s="8">
        <v>30</v>
      </c>
      <c r="F3" s="9"/>
      <c r="G3" s="7">
        <v>248</v>
      </c>
      <c r="H3" s="7"/>
      <c r="I3" s="7">
        <f>E3*G3</f>
        <v>7440</v>
      </c>
      <c r="J3" s="7"/>
      <c r="K3" s="24">
        <f>I3</f>
        <v>7440</v>
      </c>
      <c r="L3" s="70"/>
    </row>
    <row r="4" spans="1:12" s="13" customFormat="1" ht="15.75" x14ac:dyDescent="0.25">
      <c r="A4" s="69"/>
      <c r="B4" s="66"/>
      <c r="C4" s="3" t="s">
        <v>10</v>
      </c>
      <c r="D4" s="14" t="s">
        <v>12</v>
      </c>
      <c r="E4" s="8">
        <v>40</v>
      </c>
      <c r="F4" s="9"/>
      <c r="G4" s="7">
        <v>128</v>
      </c>
      <c r="H4" s="7"/>
      <c r="I4" s="7">
        <f>E4*G4</f>
        <v>5120</v>
      </c>
      <c r="J4" s="7"/>
      <c r="K4" s="24">
        <f>I4</f>
        <v>5120</v>
      </c>
      <c r="L4" s="70"/>
    </row>
    <row r="5" spans="1:12" s="13" customFormat="1" ht="15.75" x14ac:dyDescent="0.25">
      <c r="A5" s="69"/>
      <c r="B5" s="66"/>
      <c r="C5" s="3" t="s">
        <v>10</v>
      </c>
      <c r="D5" s="14" t="s">
        <v>30</v>
      </c>
      <c r="E5" s="8">
        <v>50</v>
      </c>
      <c r="F5" s="9"/>
      <c r="G5" s="7">
        <v>148</v>
      </c>
      <c r="H5" s="7"/>
      <c r="I5" s="7">
        <f>E5*G5</f>
        <v>7400</v>
      </c>
      <c r="J5" s="7"/>
      <c r="K5" s="24">
        <f>I5</f>
        <v>7400</v>
      </c>
      <c r="L5" s="70"/>
    </row>
    <row r="6" spans="1:12" s="13" customFormat="1" ht="15.75" x14ac:dyDescent="0.25">
      <c r="A6" s="69"/>
      <c r="B6" s="66"/>
      <c r="C6" s="3" t="s">
        <v>10</v>
      </c>
      <c r="D6" s="14" t="s">
        <v>29</v>
      </c>
      <c r="E6" s="8">
        <v>371</v>
      </c>
      <c r="F6" s="9"/>
      <c r="G6" s="7">
        <v>128</v>
      </c>
      <c r="H6" s="7"/>
      <c r="I6" s="7">
        <f>E6*G6</f>
        <v>47488</v>
      </c>
      <c r="J6" s="7"/>
      <c r="K6" s="24">
        <f>I6</f>
        <v>47488</v>
      </c>
      <c r="L6" s="70"/>
    </row>
    <row r="7" spans="1:12" s="13" customFormat="1" ht="15.75" x14ac:dyDescent="0.25">
      <c r="A7" s="69"/>
      <c r="B7" s="66"/>
      <c r="C7" s="3" t="s">
        <v>10</v>
      </c>
      <c r="D7" s="14" t="s">
        <v>31</v>
      </c>
      <c r="E7" s="8">
        <v>85</v>
      </c>
      <c r="F7" s="9"/>
      <c r="G7" s="7">
        <v>88</v>
      </c>
      <c r="H7" s="7"/>
      <c r="I7" s="7">
        <f>E7*G7</f>
        <v>7480</v>
      </c>
      <c r="J7" s="7"/>
      <c r="K7" s="24">
        <f>I7</f>
        <v>7480</v>
      </c>
      <c r="L7" s="70"/>
    </row>
    <row r="8" spans="1:12" s="13" customFormat="1" ht="15.75" x14ac:dyDescent="0.25">
      <c r="A8" s="69"/>
      <c r="B8" s="66"/>
      <c r="C8" s="3" t="s">
        <v>10</v>
      </c>
      <c r="D8" s="4" t="s">
        <v>20</v>
      </c>
      <c r="E8" s="8">
        <v>5</v>
      </c>
      <c r="F8" s="11">
        <v>8</v>
      </c>
      <c r="G8" s="6"/>
      <c r="H8" s="7">
        <v>29</v>
      </c>
      <c r="I8" s="7"/>
      <c r="J8" s="7">
        <f>F8*H8</f>
        <v>232</v>
      </c>
      <c r="K8" s="24">
        <f>J8</f>
        <v>232</v>
      </c>
      <c r="L8" s="70"/>
    </row>
    <row r="9" spans="1:12" s="13" customFormat="1" ht="15.75" x14ac:dyDescent="0.25">
      <c r="A9" s="69"/>
      <c r="B9" s="66"/>
      <c r="C9" s="3" t="s">
        <v>10</v>
      </c>
      <c r="D9" s="4" t="s">
        <v>13</v>
      </c>
      <c r="E9" s="8">
        <v>28</v>
      </c>
      <c r="F9" s="11">
        <v>47</v>
      </c>
      <c r="G9" s="6"/>
      <c r="H9" s="7">
        <v>29</v>
      </c>
      <c r="I9" s="7"/>
      <c r="J9" s="7">
        <f>F9*H9</f>
        <v>1363</v>
      </c>
      <c r="K9" s="24">
        <f>J9</f>
        <v>1363</v>
      </c>
      <c r="L9" s="70"/>
    </row>
    <row r="10" spans="1:12" s="13" customFormat="1" ht="15.75" x14ac:dyDescent="0.25">
      <c r="A10" s="69"/>
      <c r="B10" s="66"/>
      <c r="C10" s="3" t="s">
        <v>10</v>
      </c>
      <c r="D10" s="4" t="s">
        <v>14</v>
      </c>
      <c r="E10" s="8">
        <v>500</v>
      </c>
      <c r="F10" s="11">
        <v>833</v>
      </c>
      <c r="G10" s="6"/>
      <c r="H10" s="7">
        <v>29</v>
      </c>
      <c r="I10" s="7"/>
      <c r="J10" s="7">
        <f>F10*H10</f>
        <v>24157</v>
      </c>
      <c r="K10" s="24">
        <f>J10</f>
        <v>24157</v>
      </c>
      <c r="L10" s="70"/>
    </row>
    <row r="11" spans="1:12" s="13" customFormat="1" ht="15.75" x14ac:dyDescent="0.25">
      <c r="A11" s="69"/>
      <c r="B11" s="66"/>
      <c r="C11" s="3" t="s">
        <v>10</v>
      </c>
      <c r="D11" s="4" t="s">
        <v>15</v>
      </c>
      <c r="E11" s="5">
        <v>332</v>
      </c>
      <c r="F11" s="11">
        <v>604</v>
      </c>
      <c r="G11" s="6"/>
      <c r="H11" s="7">
        <v>29</v>
      </c>
      <c r="I11" s="7"/>
      <c r="J11" s="7">
        <f>F11*H11</f>
        <v>17516</v>
      </c>
      <c r="K11" s="24">
        <f>J11</f>
        <v>17516</v>
      </c>
      <c r="L11" s="70"/>
    </row>
    <row r="12" spans="1:12" s="13" customFormat="1" ht="15.75" x14ac:dyDescent="0.25">
      <c r="A12" s="69"/>
      <c r="B12" s="66"/>
      <c r="C12" s="3" t="s">
        <v>10</v>
      </c>
      <c r="D12" s="4" t="s">
        <v>16</v>
      </c>
      <c r="E12" s="8">
        <v>40</v>
      </c>
      <c r="F12" s="9"/>
      <c r="G12" s="7">
        <v>58</v>
      </c>
      <c r="H12" s="6"/>
      <c r="I12" s="7">
        <f>E12*G12</f>
        <v>2320</v>
      </c>
      <c r="J12" s="7"/>
      <c r="K12" s="24">
        <f>I12</f>
        <v>2320</v>
      </c>
      <c r="L12" s="70"/>
    </row>
    <row r="13" spans="1:12" s="13" customFormat="1" ht="15.75" x14ac:dyDescent="0.25">
      <c r="A13" s="69"/>
      <c r="B13" s="66"/>
      <c r="C13" s="3" t="s">
        <v>17</v>
      </c>
      <c r="D13" s="14" t="s">
        <v>30</v>
      </c>
      <c r="E13" s="8">
        <v>3</v>
      </c>
      <c r="F13" s="9"/>
      <c r="G13" s="7">
        <v>70</v>
      </c>
      <c r="H13" s="6"/>
      <c r="I13" s="7">
        <f>E13*G13</f>
        <v>210</v>
      </c>
      <c r="J13" s="7"/>
      <c r="K13" s="24">
        <f>I13</f>
        <v>210</v>
      </c>
      <c r="L13" s="70"/>
    </row>
    <row r="14" spans="1:12" s="13" customFormat="1" ht="15.75" x14ac:dyDescent="0.25">
      <c r="A14" s="69"/>
      <c r="B14" s="66"/>
      <c r="C14" s="3" t="s">
        <v>17</v>
      </c>
      <c r="D14" s="14" t="s">
        <v>29</v>
      </c>
      <c r="E14" s="8">
        <v>105</v>
      </c>
      <c r="F14" s="9"/>
      <c r="G14" s="7">
        <v>65</v>
      </c>
      <c r="H14" s="6"/>
      <c r="I14" s="7">
        <f>E14*G14</f>
        <v>6825</v>
      </c>
      <c r="J14" s="7"/>
      <c r="K14" s="24">
        <f>I14</f>
        <v>6825</v>
      </c>
      <c r="L14" s="70"/>
    </row>
    <row r="15" spans="1:12" s="13" customFormat="1" ht="15.75" x14ac:dyDescent="0.25">
      <c r="A15" s="69"/>
      <c r="B15" s="66"/>
      <c r="C15" s="3" t="s">
        <v>17</v>
      </c>
      <c r="D15" s="14" t="s">
        <v>31</v>
      </c>
      <c r="E15" s="8">
        <v>30</v>
      </c>
      <c r="F15" s="9"/>
      <c r="G15" s="7">
        <v>65</v>
      </c>
      <c r="H15" s="6"/>
      <c r="I15" s="7">
        <f>E15*G15</f>
        <v>1950</v>
      </c>
      <c r="J15" s="7"/>
      <c r="K15" s="24">
        <f>I15</f>
        <v>1950</v>
      </c>
      <c r="L15" s="70"/>
    </row>
    <row r="16" spans="1:12" s="13" customFormat="1" ht="15.75" x14ac:dyDescent="0.25">
      <c r="A16" s="69"/>
      <c r="B16" s="66"/>
      <c r="C16" s="3" t="s">
        <v>17</v>
      </c>
      <c r="D16" s="4" t="s">
        <v>20</v>
      </c>
      <c r="E16" s="8">
        <v>3</v>
      </c>
      <c r="F16" s="11">
        <v>5</v>
      </c>
      <c r="G16" s="6"/>
      <c r="H16" s="7">
        <v>35</v>
      </c>
      <c r="I16" s="7"/>
      <c r="J16" s="7">
        <f>F16*H16</f>
        <v>175</v>
      </c>
      <c r="K16" s="24">
        <f>J16</f>
        <v>175</v>
      </c>
      <c r="L16" s="70"/>
    </row>
    <row r="17" spans="1:12" s="13" customFormat="1" ht="15.75" x14ac:dyDescent="0.25">
      <c r="A17" s="69"/>
      <c r="B17" s="66"/>
      <c r="C17" s="3" t="s">
        <v>17</v>
      </c>
      <c r="D17" s="4" t="s">
        <v>13</v>
      </c>
      <c r="E17" s="8">
        <v>6</v>
      </c>
      <c r="F17" s="11">
        <v>10</v>
      </c>
      <c r="G17" s="6"/>
      <c r="H17" s="7">
        <v>35</v>
      </c>
      <c r="I17" s="7"/>
      <c r="J17" s="7">
        <f>F17*H17</f>
        <v>350</v>
      </c>
      <c r="K17" s="24">
        <f>J17</f>
        <v>350</v>
      </c>
      <c r="L17" s="70"/>
    </row>
    <row r="18" spans="1:12" s="13" customFormat="1" ht="15.75" x14ac:dyDescent="0.25">
      <c r="A18" s="69"/>
      <c r="B18" s="66"/>
      <c r="C18" s="3" t="s">
        <v>17</v>
      </c>
      <c r="D18" s="4" t="s">
        <v>14</v>
      </c>
      <c r="E18" s="8">
        <v>89</v>
      </c>
      <c r="F18" s="11">
        <v>148</v>
      </c>
      <c r="G18" s="6"/>
      <c r="H18" s="7">
        <v>35</v>
      </c>
      <c r="I18" s="7"/>
      <c r="J18" s="7">
        <f>F18*H18</f>
        <v>5180</v>
      </c>
      <c r="K18" s="24">
        <f>J18</f>
        <v>5180</v>
      </c>
      <c r="L18" s="70"/>
    </row>
    <row r="19" spans="1:12" s="13" customFormat="1" ht="15.75" x14ac:dyDescent="0.25">
      <c r="A19" s="69"/>
      <c r="B19" s="66"/>
      <c r="C19" s="3" t="s">
        <v>17</v>
      </c>
      <c r="D19" s="4" t="s">
        <v>15</v>
      </c>
      <c r="E19" s="8">
        <v>70</v>
      </c>
      <c r="F19" s="11">
        <v>127</v>
      </c>
      <c r="G19" s="6"/>
      <c r="H19" s="7">
        <v>35</v>
      </c>
      <c r="I19" s="7"/>
      <c r="J19" s="7">
        <f>F19*H19</f>
        <v>4445</v>
      </c>
      <c r="K19" s="24">
        <f>J19</f>
        <v>4445</v>
      </c>
      <c r="L19" s="70"/>
    </row>
    <row r="20" spans="1:12" s="13" customFormat="1" ht="15.75" x14ac:dyDescent="0.25">
      <c r="A20" s="69"/>
      <c r="B20" s="66"/>
      <c r="C20" s="3" t="s">
        <v>17</v>
      </c>
      <c r="D20" s="4" t="s">
        <v>16</v>
      </c>
      <c r="E20" s="8">
        <v>10</v>
      </c>
      <c r="F20" s="9"/>
      <c r="G20" s="7">
        <v>43</v>
      </c>
      <c r="H20" s="6"/>
      <c r="I20" s="7">
        <f>E20*G20</f>
        <v>430</v>
      </c>
      <c r="J20" s="7"/>
      <c r="K20" s="24">
        <f>I20</f>
        <v>430</v>
      </c>
      <c r="L20" s="70"/>
    </row>
    <row r="21" spans="1:12" s="13" customFormat="1" ht="15.75" x14ac:dyDescent="0.25">
      <c r="A21" s="69"/>
      <c r="B21" s="66"/>
      <c r="C21" s="3" t="s">
        <v>24</v>
      </c>
      <c r="D21" s="4" t="s">
        <v>14</v>
      </c>
      <c r="E21" s="8">
        <v>4</v>
      </c>
      <c r="F21" s="11">
        <v>7</v>
      </c>
      <c r="G21" s="6"/>
      <c r="H21" s="7">
        <v>32</v>
      </c>
      <c r="I21" s="7"/>
      <c r="J21" s="7">
        <f>F21*H21</f>
        <v>224</v>
      </c>
      <c r="K21" s="24">
        <f>J21</f>
        <v>224</v>
      </c>
      <c r="L21" s="70"/>
    </row>
    <row r="22" spans="1:12" s="13" customFormat="1" ht="15.75" x14ac:dyDescent="0.25">
      <c r="A22" s="69"/>
      <c r="B22" s="66"/>
      <c r="C22" s="3" t="s">
        <v>24</v>
      </c>
      <c r="D22" s="4" t="s">
        <v>15</v>
      </c>
      <c r="E22" s="8">
        <v>2</v>
      </c>
      <c r="F22" s="11">
        <v>4</v>
      </c>
      <c r="G22" s="6"/>
      <c r="H22" s="7">
        <v>32</v>
      </c>
      <c r="I22" s="7"/>
      <c r="J22" s="7">
        <f>F22*H22</f>
        <v>128</v>
      </c>
      <c r="K22" s="24">
        <f>J22</f>
        <v>128</v>
      </c>
      <c r="L22" s="70"/>
    </row>
    <row r="23" spans="1:12" s="13" customFormat="1" ht="15.75" x14ac:dyDescent="0.25">
      <c r="A23" s="69"/>
      <c r="B23" s="66"/>
      <c r="C23" s="3" t="s">
        <v>26</v>
      </c>
      <c r="D23" s="4" t="s">
        <v>13</v>
      </c>
      <c r="E23" s="8">
        <v>1</v>
      </c>
      <c r="F23" s="11">
        <v>2</v>
      </c>
      <c r="G23" s="6"/>
      <c r="H23" s="7">
        <v>35</v>
      </c>
      <c r="I23" s="7"/>
      <c r="J23" s="7">
        <f>F23*H23</f>
        <v>70</v>
      </c>
      <c r="K23" s="24">
        <f>J23</f>
        <v>70</v>
      </c>
      <c r="L23" s="70"/>
    </row>
    <row r="24" spans="1:12" s="13" customFormat="1" ht="15.75" x14ac:dyDescent="0.25">
      <c r="A24" s="69"/>
      <c r="B24" s="66"/>
      <c r="C24" s="3" t="s">
        <v>26</v>
      </c>
      <c r="D24" s="4" t="s">
        <v>14</v>
      </c>
      <c r="E24" s="8">
        <v>10</v>
      </c>
      <c r="F24" s="11">
        <v>17</v>
      </c>
      <c r="G24" s="6"/>
      <c r="H24" s="7">
        <v>35</v>
      </c>
      <c r="I24" s="7"/>
      <c r="J24" s="7">
        <f>F24*H24</f>
        <v>595</v>
      </c>
      <c r="K24" s="24">
        <f>J24</f>
        <v>595</v>
      </c>
      <c r="L24" s="70"/>
    </row>
    <row r="25" spans="1:12" s="13" customFormat="1" ht="15.75" x14ac:dyDescent="0.25">
      <c r="A25" s="69"/>
      <c r="B25" s="66"/>
      <c r="C25" s="3" t="s">
        <v>26</v>
      </c>
      <c r="D25" s="4" t="s">
        <v>15</v>
      </c>
      <c r="E25" s="8">
        <v>7</v>
      </c>
      <c r="F25" s="11">
        <v>13</v>
      </c>
      <c r="G25" s="6"/>
      <c r="H25" s="7">
        <v>35</v>
      </c>
      <c r="I25" s="7"/>
      <c r="J25" s="7">
        <f>F25*H25</f>
        <v>455</v>
      </c>
      <c r="K25" s="24">
        <f>J25</f>
        <v>455</v>
      </c>
      <c r="L25" s="70"/>
    </row>
    <row r="26" spans="1:12" s="13" customFormat="1" ht="15.75" x14ac:dyDescent="0.25">
      <c r="A26" s="69"/>
      <c r="B26" s="67"/>
      <c r="C26" s="17"/>
      <c r="D26" s="18" t="s">
        <v>18</v>
      </c>
      <c r="E26" s="19">
        <v>1821</v>
      </c>
      <c r="F26" s="19">
        <v>1825</v>
      </c>
      <c r="G26" s="20"/>
      <c r="H26" s="20"/>
      <c r="I26" s="21"/>
      <c r="J26" s="21"/>
      <c r="K26" s="25">
        <f>SUM(K3:K25)</f>
        <v>141553</v>
      </c>
      <c r="L26" s="70"/>
    </row>
    <row r="27" spans="1:12" s="13" customFormat="1" ht="15.75" x14ac:dyDescent="0.25">
      <c r="A27" s="69"/>
      <c r="B27" s="68" t="s">
        <v>58</v>
      </c>
      <c r="C27" s="3" t="s">
        <v>19</v>
      </c>
      <c r="D27" s="14" t="s">
        <v>31</v>
      </c>
      <c r="E27" s="8">
        <v>1</v>
      </c>
      <c r="F27" s="9"/>
      <c r="G27" s="7">
        <v>123</v>
      </c>
      <c r="H27" s="22"/>
      <c r="I27" s="7">
        <f>E27*G27</f>
        <v>123</v>
      </c>
      <c r="J27" s="22"/>
      <c r="K27" s="24">
        <f>I27</f>
        <v>123</v>
      </c>
      <c r="L27" s="70"/>
    </row>
    <row r="28" spans="1:12" s="13" customFormat="1" ht="15.75" x14ac:dyDescent="0.25">
      <c r="A28" s="69"/>
      <c r="B28" s="66"/>
      <c r="C28" s="3" t="s">
        <v>19</v>
      </c>
      <c r="D28" s="4" t="s">
        <v>14</v>
      </c>
      <c r="E28" s="8">
        <v>20</v>
      </c>
      <c r="F28" s="11">
        <v>33</v>
      </c>
      <c r="G28" s="22"/>
      <c r="H28" s="7">
        <v>35</v>
      </c>
      <c r="I28" s="22"/>
      <c r="J28" s="7">
        <f>F28*H28</f>
        <v>1155</v>
      </c>
      <c r="K28" s="24">
        <f>J28</f>
        <v>1155</v>
      </c>
      <c r="L28" s="70"/>
    </row>
    <row r="29" spans="1:12" s="13" customFormat="1" ht="15.75" x14ac:dyDescent="0.25">
      <c r="A29" s="69"/>
      <c r="B29" s="66"/>
      <c r="C29" s="3" t="s">
        <v>19</v>
      </c>
      <c r="D29" s="4" t="s">
        <v>15</v>
      </c>
      <c r="E29" s="8">
        <v>15</v>
      </c>
      <c r="F29" s="11">
        <v>27</v>
      </c>
      <c r="G29" s="22"/>
      <c r="H29" s="7">
        <v>35</v>
      </c>
      <c r="I29" s="22"/>
      <c r="J29" s="7">
        <f>F29*H29</f>
        <v>945</v>
      </c>
      <c r="K29" s="24">
        <f>J29</f>
        <v>945</v>
      </c>
      <c r="L29" s="70"/>
    </row>
    <row r="30" spans="1:12" s="13" customFormat="1" ht="15.75" x14ac:dyDescent="0.25">
      <c r="A30" s="69"/>
      <c r="B30" s="66"/>
      <c r="C30" s="3" t="s">
        <v>21</v>
      </c>
      <c r="D30" s="14" t="s">
        <v>29</v>
      </c>
      <c r="E30" s="8">
        <v>3</v>
      </c>
      <c r="F30" s="9"/>
      <c r="G30" s="7">
        <v>65</v>
      </c>
      <c r="H30" s="22"/>
      <c r="I30" s="7">
        <f>E30*G30</f>
        <v>195</v>
      </c>
      <c r="J30" s="22"/>
      <c r="K30" s="24">
        <f>I30</f>
        <v>195</v>
      </c>
      <c r="L30" s="70"/>
    </row>
    <row r="31" spans="1:12" s="13" customFormat="1" ht="15.75" x14ac:dyDescent="0.25">
      <c r="A31" s="69"/>
      <c r="B31" s="66"/>
      <c r="C31" s="3" t="s">
        <v>21</v>
      </c>
      <c r="D31" s="14" t="s">
        <v>31</v>
      </c>
      <c r="E31" s="8">
        <v>2</v>
      </c>
      <c r="F31" s="9"/>
      <c r="G31" s="7">
        <v>65</v>
      </c>
      <c r="H31" s="22"/>
      <c r="I31" s="7">
        <f>E31*G31</f>
        <v>130</v>
      </c>
      <c r="J31" s="22"/>
      <c r="K31" s="24">
        <f>I31</f>
        <v>130</v>
      </c>
      <c r="L31" s="70"/>
    </row>
    <row r="32" spans="1:12" s="13" customFormat="1" ht="15.75" x14ac:dyDescent="0.25">
      <c r="A32" s="69"/>
      <c r="B32" s="66"/>
      <c r="C32" s="3" t="s">
        <v>21</v>
      </c>
      <c r="D32" s="4" t="s">
        <v>20</v>
      </c>
      <c r="E32" s="8">
        <v>1</v>
      </c>
      <c r="F32" s="11">
        <v>2</v>
      </c>
      <c r="G32" s="22"/>
      <c r="H32" s="7">
        <v>35</v>
      </c>
      <c r="I32" s="22"/>
      <c r="J32" s="7">
        <f>F32*H32</f>
        <v>70</v>
      </c>
      <c r="K32" s="24">
        <f>J32</f>
        <v>70</v>
      </c>
      <c r="L32" s="70"/>
    </row>
    <row r="33" spans="1:12" s="13" customFormat="1" ht="15.75" x14ac:dyDescent="0.25">
      <c r="A33" s="69"/>
      <c r="B33" s="66"/>
      <c r="C33" s="3" t="s">
        <v>21</v>
      </c>
      <c r="D33" s="4" t="s">
        <v>14</v>
      </c>
      <c r="E33" s="8">
        <v>160</v>
      </c>
      <c r="F33" s="11">
        <v>267</v>
      </c>
      <c r="G33" s="22"/>
      <c r="H33" s="7">
        <v>35</v>
      </c>
      <c r="I33" s="22"/>
      <c r="J33" s="7">
        <f>F33*H33</f>
        <v>9345</v>
      </c>
      <c r="K33" s="24">
        <f>J33</f>
        <v>9345</v>
      </c>
      <c r="L33" s="70"/>
    </row>
    <row r="34" spans="1:12" s="13" customFormat="1" ht="15.75" x14ac:dyDescent="0.25">
      <c r="A34" s="69"/>
      <c r="B34" s="66"/>
      <c r="C34" s="3" t="s">
        <v>21</v>
      </c>
      <c r="D34" s="4" t="s">
        <v>15</v>
      </c>
      <c r="E34" s="8">
        <v>100</v>
      </c>
      <c r="F34" s="11">
        <v>182</v>
      </c>
      <c r="G34" s="22"/>
      <c r="H34" s="7">
        <v>35</v>
      </c>
      <c r="I34" s="22"/>
      <c r="J34" s="7">
        <f>F34*H34</f>
        <v>6370</v>
      </c>
      <c r="K34" s="24">
        <f>J34</f>
        <v>6370</v>
      </c>
      <c r="L34" s="70"/>
    </row>
    <row r="35" spans="1:12" s="13" customFormat="1" ht="15.75" x14ac:dyDescent="0.25">
      <c r="A35" s="69"/>
      <c r="B35" s="66"/>
      <c r="C35" s="3" t="s">
        <v>21</v>
      </c>
      <c r="D35" s="4" t="s">
        <v>16</v>
      </c>
      <c r="E35" s="8">
        <v>14</v>
      </c>
      <c r="F35" s="11"/>
      <c r="G35" s="7">
        <v>51</v>
      </c>
      <c r="H35" s="22"/>
      <c r="I35" s="7">
        <f>E35*G35</f>
        <v>714</v>
      </c>
      <c r="J35" s="22"/>
      <c r="K35" s="24">
        <f>I35</f>
        <v>714</v>
      </c>
      <c r="L35" s="70"/>
    </row>
    <row r="36" spans="1:12" s="13" customFormat="1" ht="15.75" x14ac:dyDescent="0.25">
      <c r="A36" s="69"/>
      <c r="B36" s="66"/>
      <c r="C36" s="3" t="s">
        <v>23</v>
      </c>
      <c r="D36" s="4" t="s">
        <v>15</v>
      </c>
      <c r="E36" s="8">
        <v>3</v>
      </c>
      <c r="F36" s="11">
        <v>5</v>
      </c>
      <c r="G36" s="22"/>
      <c r="H36" s="7">
        <v>35</v>
      </c>
      <c r="I36" s="22"/>
      <c r="J36" s="7">
        <f>F36*H36</f>
        <v>175</v>
      </c>
      <c r="K36" s="24">
        <f>J36</f>
        <v>175</v>
      </c>
      <c r="L36" s="70"/>
    </row>
    <row r="37" spans="1:12" s="13" customFormat="1" ht="15.75" x14ac:dyDescent="0.25">
      <c r="A37" s="69"/>
      <c r="B37" s="67"/>
      <c r="C37" s="17"/>
      <c r="D37" s="18" t="s">
        <v>18</v>
      </c>
      <c r="E37" s="19">
        <v>319</v>
      </c>
      <c r="F37" s="19">
        <v>516</v>
      </c>
      <c r="G37" s="23"/>
      <c r="H37" s="23"/>
      <c r="I37" s="23"/>
      <c r="J37" s="23"/>
      <c r="K37" s="26">
        <f>SUM(K27:K36)</f>
        <v>19222</v>
      </c>
      <c r="L37" s="70"/>
    </row>
    <row r="38" spans="1:12" s="13" customFormat="1" ht="15.75" x14ac:dyDescent="0.25">
      <c r="A38" s="69"/>
      <c r="B38" s="68" t="s">
        <v>69</v>
      </c>
      <c r="C38" s="3" t="s">
        <v>19</v>
      </c>
      <c r="D38" s="14" t="s">
        <v>31</v>
      </c>
      <c r="E38" s="8">
        <v>2</v>
      </c>
      <c r="F38" s="9"/>
      <c r="G38" s="7">
        <v>123</v>
      </c>
      <c r="H38" s="22"/>
      <c r="I38" s="7">
        <f>E38*G38</f>
        <v>246</v>
      </c>
      <c r="J38" s="22"/>
      <c r="K38" s="24">
        <f>I38</f>
        <v>246</v>
      </c>
      <c r="L38" s="70"/>
    </row>
    <row r="39" spans="1:12" s="13" customFormat="1" ht="15.75" x14ac:dyDescent="0.25">
      <c r="A39" s="69"/>
      <c r="B39" s="66"/>
      <c r="C39" s="3" t="s">
        <v>19</v>
      </c>
      <c r="D39" s="4" t="s">
        <v>20</v>
      </c>
      <c r="E39" s="8">
        <v>3</v>
      </c>
      <c r="F39" s="11">
        <v>5</v>
      </c>
      <c r="G39" s="22"/>
      <c r="H39" s="7">
        <v>35</v>
      </c>
      <c r="I39" s="22"/>
      <c r="J39" s="7">
        <f>F39*H39</f>
        <v>175</v>
      </c>
      <c r="K39" s="24">
        <f>J39</f>
        <v>175</v>
      </c>
      <c r="L39" s="70"/>
    </row>
    <row r="40" spans="1:12" s="13" customFormat="1" ht="15.75" x14ac:dyDescent="0.25">
      <c r="A40" s="69"/>
      <c r="B40" s="66"/>
      <c r="C40" s="3" t="s">
        <v>19</v>
      </c>
      <c r="D40" s="4" t="s">
        <v>14</v>
      </c>
      <c r="E40" s="8">
        <v>16</v>
      </c>
      <c r="F40" s="11">
        <v>27</v>
      </c>
      <c r="G40" s="22"/>
      <c r="H40" s="7">
        <v>35</v>
      </c>
      <c r="I40" s="22"/>
      <c r="J40" s="7">
        <f>F40*H40</f>
        <v>945</v>
      </c>
      <c r="K40" s="24">
        <f>J40</f>
        <v>945</v>
      </c>
      <c r="L40" s="70"/>
    </row>
    <row r="41" spans="1:12" s="13" customFormat="1" ht="15.75" x14ac:dyDescent="0.25">
      <c r="A41" s="69"/>
      <c r="B41" s="66"/>
      <c r="C41" s="3" t="s">
        <v>19</v>
      </c>
      <c r="D41" s="4" t="s">
        <v>15</v>
      </c>
      <c r="E41" s="8">
        <v>10</v>
      </c>
      <c r="F41" s="11">
        <v>18</v>
      </c>
      <c r="G41" s="22"/>
      <c r="H41" s="7">
        <v>35</v>
      </c>
      <c r="I41" s="22"/>
      <c r="J41" s="7">
        <f>F41*H41</f>
        <v>630</v>
      </c>
      <c r="K41" s="24">
        <f>J41</f>
        <v>630</v>
      </c>
      <c r="L41" s="70"/>
    </row>
    <row r="42" spans="1:12" s="13" customFormat="1" ht="15.75" x14ac:dyDescent="0.25">
      <c r="A42" s="69"/>
      <c r="B42" s="66"/>
      <c r="C42" s="3" t="s">
        <v>19</v>
      </c>
      <c r="D42" s="4" t="s">
        <v>16</v>
      </c>
      <c r="E42" s="8">
        <v>1</v>
      </c>
      <c r="F42" s="9"/>
      <c r="G42" s="7">
        <v>63</v>
      </c>
      <c r="H42" s="22"/>
      <c r="I42" s="7">
        <f>E42*G42</f>
        <v>63</v>
      </c>
      <c r="J42" s="22"/>
      <c r="K42" s="24">
        <f>I42</f>
        <v>63</v>
      </c>
      <c r="L42" s="70"/>
    </row>
    <row r="43" spans="1:12" s="13" customFormat="1" ht="15.75" x14ac:dyDescent="0.25">
      <c r="A43" s="69"/>
      <c r="B43" s="66"/>
      <c r="C43" s="3" t="s">
        <v>21</v>
      </c>
      <c r="D43" s="14" t="s">
        <v>31</v>
      </c>
      <c r="E43" s="8">
        <v>5</v>
      </c>
      <c r="F43" s="9"/>
      <c r="G43" s="7">
        <v>65</v>
      </c>
      <c r="H43" s="22"/>
      <c r="I43" s="7">
        <f>E43*G43</f>
        <v>325</v>
      </c>
      <c r="J43" s="22"/>
      <c r="K43" s="24">
        <f>I43</f>
        <v>325</v>
      </c>
      <c r="L43" s="70"/>
    </row>
    <row r="44" spans="1:12" s="13" customFormat="1" ht="15.75" x14ac:dyDescent="0.25">
      <c r="A44" s="69"/>
      <c r="B44" s="66"/>
      <c r="C44" s="3" t="s">
        <v>21</v>
      </c>
      <c r="D44" s="4" t="s">
        <v>20</v>
      </c>
      <c r="E44" s="8">
        <v>2</v>
      </c>
      <c r="F44" s="11">
        <v>3</v>
      </c>
      <c r="G44" s="22"/>
      <c r="H44" s="7">
        <v>35</v>
      </c>
      <c r="I44" s="22"/>
      <c r="J44" s="7">
        <f>F44*H44</f>
        <v>105</v>
      </c>
      <c r="K44" s="24">
        <f>J44</f>
        <v>105</v>
      </c>
      <c r="L44" s="70"/>
    </row>
    <row r="45" spans="1:12" s="13" customFormat="1" ht="15.75" x14ac:dyDescent="0.25">
      <c r="A45" s="69"/>
      <c r="B45" s="66"/>
      <c r="C45" s="3" t="s">
        <v>21</v>
      </c>
      <c r="D45" s="4" t="s">
        <v>14</v>
      </c>
      <c r="E45" s="8">
        <v>80</v>
      </c>
      <c r="F45" s="11">
        <v>133</v>
      </c>
      <c r="G45" s="22"/>
      <c r="H45" s="7">
        <v>35</v>
      </c>
      <c r="I45" s="22"/>
      <c r="J45" s="7">
        <f>F45*H45</f>
        <v>4655</v>
      </c>
      <c r="K45" s="24">
        <f>J45</f>
        <v>4655</v>
      </c>
      <c r="L45" s="70"/>
    </row>
    <row r="46" spans="1:12" s="13" customFormat="1" ht="15.75" x14ac:dyDescent="0.25">
      <c r="A46" s="69"/>
      <c r="B46" s="66"/>
      <c r="C46" s="3" t="s">
        <v>21</v>
      </c>
      <c r="D46" s="4" t="s">
        <v>15</v>
      </c>
      <c r="E46" s="8">
        <v>43</v>
      </c>
      <c r="F46" s="11">
        <v>78</v>
      </c>
      <c r="G46" s="22"/>
      <c r="H46" s="7">
        <v>35</v>
      </c>
      <c r="I46" s="22"/>
      <c r="J46" s="7">
        <f>F46*H46</f>
        <v>2730</v>
      </c>
      <c r="K46" s="24">
        <f>J46</f>
        <v>2730</v>
      </c>
      <c r="L46" s="70"/>
    </row>
    <row r="47" spans="1:12" s="13" customFormat="1" ht="15.75" x14ac:dyDescent="0.25">
      <c r="A47" s="69"/>
      <c r="B47" s="66"/>
      <c r="C47" s="3" t="s">
        <v>21</v>
      </c>
      <c r="D47" s="4" t="s">
        <v>16</v>
      </c>
      <c r="E47" s="8">
        <v>1</v>
      </c>
      <c r="F47" s="9"/>
      <c r="G47" s="7">
        <v>51</v>
      </c>
      <c r="H47" s="22"/>
      <c r="I47" s="7">
        <f>E47*G47</f>
        <v>51</v>
      </c>
      <c r="J47" s="22"/>
      <c r="K47" s="24">
        <f>I47</f>
        <v>51</v>
      </c>
      <c r="L47" s="70"/>
    </row>
    <row r="48" spans="1:12" s="13" customFormat="1" ht="15.75" x14ac:dyDescent="0.25">
      <c r="A48" s="69"/>
      <c r="B48" s="67"/>
      <c r="C48" s="17"/>
      <c r="D48" s="18" t="s">
        <v>18</v>
      </c>
      <c r="E48" s="19">
        <v>163</v>
      </c>
      <c r="F48" s="19">
        <v>264</v>
      </c>
      <c r="G48" s="23"/>
      <c r="H48" s="23"/>
      <c r="I48" s="23"/>
      <c r="J48" s="23"/>
      <c r="K48" s="26">
        <f>SUM(K38:K47)</f>
        <v>9925</v>
      </c>
      <c r="L48" s="70"/>
    </row>
    <row r="49" spans="1:12" s="13" customFormat="1" ht="15.75" x14ac:dyDescent="0.25">
      <c r="A49" s="69"/>
      <c r="B49" s="68" t="s">
        <v>67</v>
      </c>
      <c r="C49" s="3" t="s">
        <v>19</v>
      </c>
      <c r="D49" s="4" t="s">
        <v>31</v>
      </c>
      <c r="E49" s="8">
        <v>16</v>
      </c>
      <c r="F49" s="9"/>
      <c r="G49" s="7">
        <v>123</v>
      </c>
      <c r="H49" s="22"/>
      <c r="I49" s="7">
        <f>E49*G49</f>
        <v>1968</v>
      </c>
      <c r="J49" s="22"/>
      <c r="K49" s="24">
        <f>I49</f>
        <v>1968</v>
      </c>
      <c r="L49" s="70"/>
    </row>
    <row r="50" spans="1:12" s="13" customFormat="1" ht="15.75" x14ac:dyDescent="0.25">
      <c r="A50" s="69"/>
      <c r="B50" s="66"/>
      <c r="C50" s="3" t="s">
        <v>19</v>
      </c>
      <c r="D50" s="4" t="s">
        <v>20</v>
      </c>
      <c r="E50" s="8">
        <v>69</v>
      </c>
      <c r="F50" s="11">
        <v>115</v>
      </c>
      <c r="G50" s="22"/>
      <c r="H50" s="7">
        <v>35</v>
      </c>
      <c r="I50" s="22"/>
      <c r="J50" s="7">
        <f>F50*H50</f>
        <v>4025</v>
      </c>
      <c r="K50" s="24">
        <f>J50</f>
        <v>4025</v>
      </c>
      <c r="L50" s="70"/>
    </row>
    <row r="51" spans="1:12" s="13" customFormat="1" ht="15.75" x14ac:dyDescent="0.25">
      <c r="A51" s="69"/>
      <c r="B51" s="66"/>
      <c r="C51" s="3" t="s">
        <v>19</v>
      </c>
      <c r="D51" s="4" t="s">
        <v>14</v>
      </c>
      <c r="E51" s="8">
        <v>200</v>
      </c>
      <c r="F51" s="11">
        <v>333</v>
      </c>
      <c r="G51" s="22"/>
      <c r="H51" s="7">
        <v>35</v>
      </c>
      <c r="I51" s="22"/>
      <c r="J51" s="7">
        <f>F51*H51</f>
        <v>11655</v>
      </c>
      <c r="K51" s="24">
        <f>J51</f>
        <v>11655</v>
      </c>
      <c r="L51" s="70"/>
    </row>
    <row r="52" spans="1:12" s="13" customFormat="1" ht="15.75" x14ac:dyDescent="0.25">
      <c r="A52" s="69"/>
      <c r="B52" s="66"/>
      <c r="C52" s="3" t="s">
        <v>19</v>
      </c>
      <c r="D52" s="4" t="s">
        <v>15</v>
      </c>
      <c r="E52" s="8">
        <v>112</v>
      </c>
      <c r="F52" s="11">
        <v>204</v>
      </c>
      <c r="G52" s="22"/>
      <c r="H52" s="7">
        <v>35</v>
      </c>
      <c r="I52" s="22"/>
      <c r="J52" s="7">
        <f>F52*H52</f>
        <v>7140</v>
      </c>
      <c r="K52" s="24">
        <f>J52</f>
        <v>7140</v>
      </c>
      <c r="L52" s="70"/>
    </row>
    <row r="53" spans="1:12" s="13" customFormat="1" ht="15.75" x14ac:dyDescent="0.25">
      <c r="A53" s="69"/>
      <c r="B53" s="66"/>
      <c r="C53" s="3" t="s">
        <v>19</v>
      </c>
      <c r="D53" s="4" t="s">
        <v>16</v>
      </c>
      <c r="E53" s="8">
        <v>1</v>
      </c>
      <c r="F53" s="9"/>
      <c r="G53" s="7">
        <v>63</v>
      </c>
      <c r="H53" s="22"/>
      <c r="I53" s="7">
        <f>E53*G53</f>
        <v>63</v>
      </c>
      <c r="J53" s="22"/>
      <c r="K53" s="24">
        <f>I53</f>
        <v>63</v>
      </c>
      <c r="L53" s="70"/>
    </row>
    <row r="54" spans="1:12" s="13" customFormat="1" ht="15.75" x14ac:dyDescent="0.25">
      <c r="A54" s="69"/>
      <c r="B54" s="66"/>
      <c r="C54" s="3" t="s">
        <v>21</v>
      </c>
      <c r="D54" s="4" t="s">
        <v>31</v>
      </c>
      <c r="E54" s="8">
        <v>3</v>
      </c>
      <c r="F54" s="9"/>
      <c r="G54" s="7">
        <v>65</v>
      </c>
      <c r="H54" s="22"/>
      <c r="I54" s="7">
        <f>E54*G54</f>
        <v>195</v>
      </c>
      <c r="J54" s="22"/>
      <c r="K54" s="24">
        <f>I54</f>
        <v>195</v>
      </c>
      <c r="L54" s="70"/>
    </row>
    <row r="55" spans="1:12" s="13" customFormat="1" ht="15.75" x14ac:dyDescent="0.25">
      <c r="A55" s="69"/>
      <c r="B55" s="66"/>
      <c r="C55" s="3" t="s">
        <v>21</v>
      </c>
      <c r="D55" s="4" t="s">
        <v>20</v>
      </c>
      <c r="E55" s="8">
        <v>7</v>
      </c>
      <c r="F55" s="11">
        <v>12</v>
      </c>
      <c r="G55" s="22"/>
      <c r="H55" s="7">
        <v>35</v>
      </c>
      <c r="I55" s="22"/>
      <c r="J55" s="7">
        <f>F55*H55</f>
        <v>420</v>
      </c>
      <c r="K55" s="24">
        <f>J55</f>
        <v>420</v>
      </c>
      <c r="L55" s="70"/>
    </row>
    <row r="56" spans="1:12" s="13" customFormat="1" ht="15.75" x14ac:dyDescent="0.25">
      <c r="A56" s="69"/>
      <c r="B56" s="66"/>
      <c r="C56" s="3" t="s">
        <v>21</v>
      </c>
      <c r="D56" s="4" t="s">
        <v>14</v>
      </c>
      <c r="E56" s="8">
        <v>15</v>
      </c>
      <c r="F56" s="11">
        <v>25</v>
      </c>
      <c r="G56" s="22"/>
      <c r="H56" s="7">
        <v>35</v>
      </c>
      <c r="I56" s="22"/>
      <c r="J56" s="7">
        <f>F56*H56</f>
        <v>875</v>
      </c>
      <c r="K56" s="24">
        <f>J56</f>
        <v>875</v>
      </c>
      <c r="L56" s="70"/>
    </row>
    <row r="57" spans="1:12" s="13" customFormat="1" ht="15.75" x14ac:dyDescent="0.25">
      <c r="A57" s="69"/>
      <c r="B57" s="66"/>
      <c r="C57" s="3" t="s">
        <v>21</v>
      </c>
      <c r="D57" s="4" t="s">
        <v>15</v>
      </c>
      <c r="E57" s="8">
        <v>11</v>
      </c>
      <c r="F57" s="11">
        <v>20</v>
      </c>
      <c r="G57" s="22"/>
      <c r="H57" s="7">
        <v>35</v>
      </c>
      <c r="I57" s="22"/>
      <c r="J57" s="7">
        <f>F57*H57</f>
        <v>700</v>
      </c>
      <c r="K57" s="24">
        <f>J57</f>
        <v>700</v>
      </c>
      <c r="L57" s="70"/>
    </row>
    <row r="58" spans="1:12" s="13" customFormat="1" ht="15.75" x14ac:dyDescent="0.25">
      <c r="A58" s="69"/>
      <c r="B58" s="66"/>
      <c r="C58" s="3" t="s">
        <v>21</v>
      </c>
      <c r="D58" s="4" t="s">
        <v>16</v>
      </c>
      <c r="E58" s="8">
        <v>1</v>
      </c>
      <c r="F58" s="9"/>
      <c r="G58" s="7">
        <v>51</v>
      </c>
      <c r="H58" s="22"/>
      <c r="I58" s="7">
        <f>E58*G58</f>
        <v>51</v>
      </c>
      <c r="J58" s="22"/>
      <c r="K58" s="24">
        <f>I58</f>
        <v>51</v>
      </c>
      <c r="L58" s="70"/>
    </row>
    <row r="59" spans="1:12" s="13" customFormat="1" ht="15.75" x14ac:dyDescent="0.25">
      <c r="A59" s="69"/>
      <c r="B59" s="67"/>
      <c r="C59" s="17"/>
      <c r="D59" s="18" t="s">
        <v>18</v>
      </c>
      <c r="E59" s="19">
        <v>435</v>
      </c>
      <c r="F59" s="19">
        <v>709</v>
      </c>
      <c r="G59" s="23"/>
      <c r="H59" s="23"/>
      <c r="I59" s="23"/>
      <c r="J59" s="23"/>
      <c r="K59" s="26">
        <f>SUM(K49:K58)</f>
        <v>27092</v>
      </c>
      <c r="L59" s="70"/>
    </row>
    <row r="60" spans="1:12" s="13" customFormat="1" ht="15.75" x14ac:dyDescent="0.25">
      <c r="A60" s="69"/>
      <c r="B60" s="68" t="s">
        <v>68</v>
      </c>
      <c r="C60" s="3" t="s">
        <v>19</v>
      </c>
      <c r="D60" s="4" t="s">
        <v>31</v>
      </c>
      <c r="E60" s="8">
        <v>36</v>
      </c>
      <c r="F60" s="9"/>
      <c r="G60" s="7">
        <v>123</v>
      </c>
      <c r="H60" s="22"/>
      <c r="I60" s="7">
        <f>E60*G60</f>
        <v>4428</v>
      </c>
      <c r="J60" s="22"/>
      <c r="K60" s="24">
        <f>I60</f>
        <v>4428</v>
      </c>
      <c r="L60" s="70"/>
    </row>
    <row r="61" spans="1:12" s="13" customFormat="1" ht="15.75" x14ac:dyDescent="0.25">
      <c r="A61" s="69"/>
      <c r="B61" s="66"/>
      <c r="C61" s="3" t="s">
        <v>19</v>
      </c>
      <c r="D61" s="4" t="s">
        <v>20</v>
      </c>
      <c r="E61" s="8">
        <v>58</v>
      </c>
      <c r="F61" s="11">
        <v>97</v>
      </c>
      <c r="G61" s="22"/>
      <c r="H61" s="7">
        <v>35</v>
      </c>
      <c r="I61" s="22"/>
      <c r="J61" s="7">
        <f>F61*H61</f>
        <v>3395</v>
      </c>
      <c r="K61" s="24">
        <f>J61</f>
        <v>3395</v>
      </c>
      <c r="L61" s="70"/>
    </row>
    <row r="62" spans="1:12" s="13" customFormat="1" ht="15.75" x14ac:dyDescent="0.25">
      <c r="A62" s="69"/>
      <c r="B62" s="66"/>
      <c r="C62" s="3" t="s">
        <v>19</v>
      </c>
      <c r="D62" s="4" t="s">
        <v>13</v>
      </c>
      <c r="E62" s="8">
        <v>1</v>
      </c>
      <c r="F62" s="11">
        <v>2</v>
      </c>
      <c r="G62" s="22"/>
      <c r="H62" s="7">
        <v>35</v>
      </c>
      <c r="I62" s="22"/>
      <c r="J62" s="7">
        <f>F62*H62</f>
        <v>70</v>
      </c>
      <c r="K62" s="24">
        <f>J62</f>
        <v>70</v>
      </c>
      <c r="L62" s="70"/>
    </row>
    <row r="63" spans="1:12" s="13" customFormat="1" ht="15.75" x14ac:dyDescent="0.25">
      <c r="A63" s="69"/>
      <c r="B63" s="66"/>
      <c r="C63" s="3" t="s">
        <v>19</v>
      </c>
      <c r="D63" s="4" t="s">
        <v>14</v>
      </c>
      <c r="E63" s="8">
        <v>257</v>
      </c>
      <c r="F63" s="11">
        <v>428</v>
      </c>
      <c r="G63" s="22"/>
      <c r="H63" s="7">
        <v>35</v>
      </c>
      <c r="I63" s="22"/>
      <c r="J63" s="7">
        <f>F63*H63</f>
        <v>14980</v>
      </c>
      <c r="K63" s="24">
        <f>J63</f>
        <v>14980</v>
      </c>
      <c r="L63" s="70"/>
    </row>
    <row r="64" spans="1:12" s="13" customFormat="1" ht="15.75" x14ac:dyDescent="0.25">
      <c r="A64" s="69"/>
      <c r="B64" s="66"/>
      <c r="C64" s="3" t="s">
        <v>19</v>
      </c>
      <c r="D64" s="4" t="s">
        <v>15</v>
      </c>
      <c r="E64" s="8">
        <v>172</v>
      </c>
      <c r="F64" s="11">
        <v>313</v>
      </c>
      <c r="G64" s="22"/>
      <c r="H64" s="7">
        <v>35</v>
      </c>
      <c r="I64" s="22"/>
      <c r="J64" s="7">
        <f>F64*H64</f>
        <v>10955</v>
      </c>
      <c r="K64" s="24">
        <f>J64</f>
        <v>10955</v>
      </c>
      <c r="L64" s="70"/>
    </row>
    <row r="65" spans="1:12" s="13" customFormat="1" ht="15.75" x14ac:dyDescent="0.25">
      <c r="A65" s="69"/>
      <c r="B65" s="66"/>
      <c r="C65" s="3" t="s">
        <v>19</v>
      </c>
      <c r="D65" s="4" t="s">
        <v>16</v>
      </c>
      <c r="E65" s="8">
        <v>1</v>
      </c>
      <c r="F65" s="9"/>
      <c r="G65" s="7">
        <v>63</v>
      </c>
      <c r="H65" s="22"/>
      <c r="I65" s="7">
        <f>E65*G65</f>
        <v>63</v>
      </c>
      <c r="J65" s="22"/>
      <c r="K65" s="24">
        <f>I65</f>
        <v>63</v>
      </c>
      <c r="L65" s="70"/>
    </row>
    <row r="66" spans="1:12" s="13" customFormat="1" ht="15.75" x14ac:dyDescent="0.25">
      <c r="A66" s="69"/>
      <c r="B66" s="66"/>
      <c r="C66" s="3" t="s">
        <v>21</v>
      </c>
      <c r="D66" s="4" t="s">
        <v>31</v>
      </c>
      <c r="E66" s="8">
        <v>14</v>
      </c>
      <c r="F66" s="9"/>
      <c r="G66" s="7">
        <v>65</v>
      </c>
      <c r="H66" s="22"/>
      <c r="I66" s="7">
        <f>E66*G66</f>
        <v>910</v>
      </c>
      <c r="J66" s="22"/>
      <c r="K66" s="24">
        <f>I66</f>
        <v>910</v>
      </c>
      <c r="L66" s="70"/>
    </row>
    <row r="67" spans="1:12" s="13" customFormat="1" ht="15.75" x14ac:dyDescent="0.25">
      <c r="A67" s="69"/>
      <c r="B67" s="66"/>
      <c r="C67" s="3" t="s">
        <v>21</v>
      </c>
      <c r="D67" s="4" t="s">
        <v>20</v>
      </c>
      <c r="E67" s="8">
        <v>24</v>
      </c>
      <c r="F67" s="11">
        <v>40</v>
      </c>
      <c r="G67" s="22"/>
      <c r="H67" s="7">
        <v>35</v>
      </c>
      <c r="I67" s="22"/>
      <c r="J67" s="7">
        <f>F67*H67</f>
        <v>1400</v>
      </c>
      <c r="K67" s="24">
        <f>J67</f>
        <v>1400</v>
      </c>
      <c r="L67" s="70"/>
    </row>
    <row r="68" spans="1:12" s="13" customFormat="1" ht="15.75" x14ac:dyDescent="0.25">
      <c r="A68" s="69"/>
      <c r="B68" s="66"/>
      <c r="C68" s="3" t="s">
        <v>21</v>
      </c>
      <c r="D68" s="4" t="s">
        <v>14</v>
      </c>
      <c r="E68" s="8">
        <v>70</v>
      </c>
      <c r="F68" s="11">
        <v>117</v>
      </c>
      <c r="G68" s="22"/>
      <c r="H68" s="7">
        <v>35</v>
      </c>
      <c r="I68" s="22"/>
      <c r="J68" s="7">
        <f>F68*H68</f>
        <v>4095</v>
      </c>
      <c r="K68" s="24">
        <f>J68</f>
        <v>4095</v>
      </c>
      <c r="L68" s="70"/>
    </row>
    <row r="69" spans="1:12" s="13" customFormat="1" ht="15.75" x14ac:dyDescent="0.25">
      <c r="A69" s="69"/>
      <c r="B69" s="66"/>
      <c r="C69" s="3" t="s">
        <v>21</v>
      </c>
      <c r="D69" s="4" t="s">
        <v>15</v>
      </c>
      <c r="E69" s="8">
        <v>58</v>
      </c>
      <c r="F69" s="11">
        <v>105</v>
      </c>
      <c r="G69" s="22"/>
      <c r="H69" s="7">
        <v>35</v>
      </c>
      <c r="I69" s="22"/>
      <c r="J69" s="7">
        <f>F69*H69</f>
        <v>3675</v>
      </c>
      <c r="K69" s="24">
        <f>J69</f>
        <v>3675</v>
      </c>
      <c r="L69" s="70"/>
    </row>
    <row r="70" spans="1:12" s="13" customFormat="1" ht="15.75" x14ac:dyDescent="0.25">
      <c r="A70" s="69"/>
      <c r="B70" s="66"/>
      <c r="C70" s="3" t="s">
        <v>21</v>
      </c>
      <c r="D70" s="4" t="s">
        <v>16</v>
      </c>
      <c r="E70" s="8">
        <v>1</v>
      </c>
      <c r="F70" s="9"/>
      <c r="G70" s="7">
        <v>51</v>
      </c>
      <c r="H70" s="22"/>
      <c r="I70" s="7">
        <f>E70*G70</f>
        <v>51</v>
      </c>
      <c r="J70" s="22"/>
      <c r="K70" s="24">
        <f>I70</f>
        <v>51</v>
      </c>
      <c r="L70" s="70"/>
    </row>
    <row r="71" spans="1:12" s="13" customFormat="1" ht="15.75" x14ac:dyDescent="0.25">
      <c r="A71" s="69"/>
      <c r="B71" s="67"/>
      <c r="C71" s="17"/>
      <c r="D71" s="18" t="s">
        <v>18</v>
      </c>
      <c r="E71" s="19">
        <v>692</v>
      </c>
      <c r="F71" s="19">
        <v>1102</v>
      </c>
      <c r="G71" s="23"/>
      <c r="H71" s="23"/>
      <c r="I71" s="23"/>
      <c r="J71" s="23"/>
      <c r="K71" s="26">
        <f>SUM(K60:K70)</f>
        <v>44022</v>
      </c>
      <c r="L71" s="70"/>
    </row>
    <row r="72" spans="1:12" s="13" customFormat="1" ht="15.75" x14ac:dyDescent="0.25">
      <c r="A72" s="69"/>
      <c r="B72" s="68" t="s">
        <v>41</v>
      </c>
      <c r="C72" s="3" t="s">
        <v>19</v>
      </c>
      <c r="D72" s="14" t="s">
        <v>11</v>
      </c>
      <c r="E72" s="8">
        <v>5</v>
      </c>
      <c r="F72" s="9"/>
      <c r="G72" s="7">
        <v>253</v>
      </c>
      <c r="H72" s="7"/>
      <c r="I72" s="7">
        <f>E72*G72</f>
        <v>1265</v>
      </c>
      <c r="J72" s="7"/>
      <c r="K72" s="24">
        <f>I72</f>
        <v>1265</v>
      </c>
      <c r="L72" s="70"/>
    </row>
    <row r="73" spans="1:12" s="13" customFormat="1" ht="15.75" x14ac:dyDescent="0.25">
      <c r="A73" s="69"/>
      <c r="B73" s="66"/>
      <c r="C73" s="3" t="s">
        <v>19</v>
      </c>
      <c r="D73" s="14" t="s">
        <v>12</v>
      </c>
      <c r="E73" s="8">
        <v>9</v>
      </c>
      <c r="F73" s="9"/>
      <c r="G73" s="7">
        <v>193</v>
      </c>
      <c r="H73" s="7"/>
      <c r="I73" s="7">
        <f>E73*G73</f>
        <v>1737</v>
      </c>
      <c r="J73" s="7"/>
      <c r="K73" s="24">
        <f>I73</f>
        <v>1737</v>
      </c>
      <c r="L73" s="70"/>
    </row>
    <row r="74" spans="1:12" s="13" customFormat="1" ht="15.75" x14ac:dyDescent="0.25">
      <c r="A74" s="69"/>
      <c r="B74" s="66"/>
      <c r="C74" s="3" t="s">
        <v>19</v>
      </c>
      <c r="D74" s="14" t="s">
        <v>30</v>
      </c>
      <c r="E74" s="8">
        <v>2</v>
      </c>
      <c r="F74" s="9"/>
      <c r="G74" s="7">
        <v>163</v>
      </c>
      <c r="H74" s="7"/>
      <c r="I74" s="7">
        <f>E74*G74</f>
        <v>326</v>
      </c>
      <c r="J74" s="7"/>
      <c r="K74" s="24">
        <f>I74</f>
        <v>326</v>
      </c>
      <c r="L74" s="70"/>
    </row>
    <row r="75" spans="1:12" s="13" customFormat="1" ht="15.75" x14ac:dyDescent="0.25">
      <c r="A75" s="69"/>
      <c r="B75" s="66"/>
      <c r="C75" s="3" t="s">
        <v>19</v>
      </c>
      <c r="D75" s="14" t="s">
        <v>29</v>
      </c>
      <c r="E75" s="8">
        <v>230</v>
      </c>
      <c r="F75" s="9"/>
      <c r="G75" s="7">
        <v>133</v>
      </c>
      <c r="H75" s="7"/>
      <c r="I75" s="7">
        <f>E75*G75</f>
        <v>30590</v>
      </c>
      <c r="J75" s="7"/>
      <c r="K75" s="24">
        <f>I75</f>
        <v>30590</v>
      </c>
      <c r="L75" s="70"/>
    </row>
    <row r="76" spans="1:12" s="13" customFormat="1" ht="15.75" x14ac:dyDescent="0.25">
      <c r="A76" s="69"/>
      <c r="B76" s="66"/>
      <c r="C76" s="3" t="s">
        <v>19</v>
      </c>
      <c r="D76" s="14" t="s">
        <v>31</v>
      </c>
      <c r="E76" s="8">
        <v>45</v>
      </c>
      <c r="F76" s="9"/>
      <c r="G76" s="7">
        <v>123</v>
      </c>
      <c r="H76" s="7"/>
      <c r="I76" s="7">
        <f>E76*G76</f>
        <v>5535</v>
      </c>
      <c r="J76" s="7"/>
      <c r="K76" s="24">
        <f>I76</f>
        <v>5535</v>
      </c>
      <c r="L76" s="70"/>
    </row>
    <row r="77" spans="1:12" s="13" customFormat="1" ht="15.75" x14ac:dyDescent="0.25">
      <c r="A77" s="69"/>
      <c r="B77" s="66"/>
      <c r="C77" s="3" t="s">
        <v>19</v>
      </c>
      <c r="D77" s="4" t="s">
        <v>20</v>
      </c>
      <c r="E77" s="8">
        <v>1</v>
      </c>
      <c r="F77" s="11">
        <v>2</v>
      </c>
      <c r="G77" s="6"/>
      <c r="H77" s="7">
        <v>35</v>
      </c>
      <c r="I77" s="7"/>
      <c r="J77" s="7">
        <f>F77*H77</f>
        <v>70</v>
      </c>
      <c r="K77" s="24">
        <f>J77</f>
        <v>70</v>
      </c>
      <c r="L77" s="70"/>
    </row>
    <row r="78" spans="1:12" s="13" customFormat="1" ht="15.75" x14ac:dyDescent="0.25">
      <c r="A78" s="69"/>
      <c r="B78" s="66"/>
      <c r="C78" s="3" t="s">
        <v>19</v>
      </c>
      <c r="D78" s="4" t="s">
        <v>13</v>
      </c>
      <c r="E78" s="8">
        <v>25</v>
      </c>
      <c r="F78" s="11">
        <v>42</v>
      </c>
      <c r="G78" s="6"/>
      <c r="H78" s="7">
        <v>35</v>
      </c>
      <c r="I78" s="7"/>
      <c r="J78" s="7">
        <f>F78*H78</f>
        <v>1470</v>
      </c>
      <c r="K78" s="24">
        <f>J78</f>
        <v>1470</v>
      </c>
      <c r="L78" s="70"/>
    </row>
    <row r="79" spans="1:12" s="13" customFormat="1" ht="15.75" x14ac:dyDescent="0.25">
      <c r="A79" s="69"/>
      <c r="B79" s="66"/>
      <c r="C79" s="3" t="s">
        <v>19</v>
      </c>
      <c r="D79" s="4" t="s">
        <v>14</v>
      </c>
      <c r="E79" s="8">
        <v>420</v>
      </c>
      <c r="F79" s="11">
        <v>700</v>
      </c>
      <c r="G79" s="6"/>
      <c r="H79" s="7">
        <v>35</v>
      </c>
      <c r="I79" s="7"/>
      <c r="J79" s="7">
        <f>F79*H79</f>
        <v>24500</v>
      </c>
      <c r="K79" s="24">
        <f>J79</f>
        <v>24500</v>
      </c>
      <c r="L79" s="70"/>
    </row>
    <row r="80" spans="1:12" s="13" customFormat="1" ht="15.75" x14ac:dyDescent="0.25">
      <c r="A80" s="69"/>
      <c r="B80" s="66"/>
      <c r="C80" s="3" t="s">
        <v>19</v>
      </c>
      <c r="D80" s="4" t="s">
        <v>15</v>
      </c>
      <c r="E80" s="8">
        <v>130</v>
      </c>
      <c r="F80" s="11">
        <v>236</v>
      </c>
      <c r="G80" s="6"/>
      <c r="H80" s="7">
        <v>35</v>
      </c>
      <c r="I80" s="7"/>
      <c r="J80" s="7">
        <f>F80*H80</f>
        <v>8260</v>
      </c>
      <c r="K80" s="24">
        <f>J80</f>
        <v>8260</v>
      </c>
      <c r="L80" s="70"/>
    </row>
    <row r="81" spans="1:12" s="13" customFormat="1" ht="15.75" x14ac:dyDescent="0.25">
      <c r="A81" s="69"/>
      <c r="B81" s="66"/>
      <c r="C81" s="3" t="s">
        <v>19</v>
      </c>
      <c r="D81" s="4" t="s">
        <v>16</v>
      </c>
      <c r="E81" s="8">
        <v>15</v>
      </c>
      <c r="F81" s="9"/>
      <c r="G81" s="7">
        <v>63</v>
      </c>
      <c r="H81" s="7"/>
      <c r="I81" s="7">
        <f>E81*G81</f>
        <v>945</v>
      </c>
      <c r="J81" s="7"/>
      <c r="K81" s="24">
        <f>I81</f>
        <v>945</v>
      </c>
      <c r="L81" s="70"/>
    </row>
    <row r="82" spans="1:12" s="13" customFormat="1" ht="15.75" x14ac:dyDescent="0.25">
      <c r="A82" s="69"/>
      <c r="B82" s="66"/>
      <c r="C82" s="3" t="s">
        <v>21</v>
      </c>
      <c r="D82" s="14" t="s">
        <v>29</v>
      </c>
      <c r="E82" s="8">
        <v>5</v>
      </c>
      <c r="F82" s="9"/>
      <c r="G82" s="7">
        <v>65</v>
      </c>
      <c r="H82" s="7"/>
      <c r="I82" s="7">
        <f>E82*G82</f>
        <v>325</v>
      </c>
      <c r="J82" s="7"/>
      <c r="K82" s="24">
        <f>I82</f>
        <v>325</v>
      </c>
      <c r="L82" s="70"/>
    </row>
    <row r="83" spans="1:12" s="13" customFormat="1" ht="15.75" x14ac:dyDescent="0.25">
      <c r="A83" s="69"/>
      <c r="B83" s="66"/>
      <c r="C83" s="3" t="s">
        <v>21</v>
      </c>
      <c r="D83" s="14" t="s">
        <v>31</v>
      </c>
      <c r="E83" s="8">
        <v>1</v>
      </c>
      <c r="F83" s="9"/>
      <c r="G83" s="7">
        <v>65</v>
      </c>
      <c r="H83" s="7"/>
      <c r="I83" s="7">
        <f>E83*G83</f>
        <v>65</v>
      </c>
      <c r="J83" s="7"/>
      <c r="K83" s="24">
        <f>I83</f>
        <v>65</v>
      </c>
      <c r="L83" s="70"/>
    </row>
    <row r="84" spans="1:12" s="13" customFormat="1" ht="15.75" x14ac:dyDescent="0.25">
      <c r="A84" s="69"/>
      <c r="B84" s="66"/>
      <c r="C84" s="3" t="s">
        <v>21</v>
      </c>
      <c r="D84" s="4" t="s">
        <v>13</v>
      </c>
      <c r="E84" s="8">
        <v>1</v>
      </c>
      <c r="F84" s="11">
        <v>2</v>
      </c>
      <c r="G84" s="6"/>
      <c r="H84" s="7">
        <v>35</v>
      </c>
      <c r="I84" s="7"/>
      <c r="J84" s="7">
        <f>F84*H84</f>
        <v>70</v>
      </c>
      <c r="K84" s="24">
        <f>J84</f>
        <v>70</v>
      </c>
      <c r="L84" s="70"/>
    </row>
    <row r="85" spans="1:12" s="13" customFormat="1" ht="15.75" x14ac:dyDescent="0.25">
      <c r="A85" s="69"/>
      <c r="B85" s="66"/>
      <c r="C85" s="3" t="s">
        <v>21</v>
      </c>
      <c r="D85" s="4" t="s">
        <v>14</v>
      </c>
      <c r="E85" s="8">
        <v>10</v>
      </c>
      <c r="F85" s="11">
        <v>17</v>
      </c>
      <c r="G85" s="6"/>
      <c r="H85" s="7">
        <v>35</v>
      </c>
      <c r="I85" s="7"/>
      <c r="J85" s="7">
        <f>F85*H85</f>
        <v>595</v>
      </c>
      <c r="K85" s="24">
        <f>J85</f>
        <v>595</v>
      </c>
      <c r="L85" s="70"/>
    </row>
    <row r="86" spans="1:12" s="13" customFormat="1" ht="15.75" x14ac:dyDescent="0.25">
      <c r="A86" s="69"/>
      <c r="B86" s="66"/>
      <c r="C86" s="3" t="s">
        <v>21</v>
      </c>
      <c r="D86" s="4" t="s">
        <v>15</v>
      </c>
      <c r="E86" s="8">
        <v>9</v>
      </c>
      <c r="F86" s="11">
        <v>16</v>
      </c>
      <c r="G86" s="6"/>
      <c r="H86" s="7">
        <v>35</v>
      </c>
      <c r="I86" s="7"/>
      <c r="J86" s="7">
        <f>F86*H86</f>
        <v>560</v>
      </c>
      <c r="K86" s="24">
        <f>J86</f>
        <v>560</v>
      </c>
      <c r="L86" s="70"/>
    </row>
    <row r="87" spans="1:12" s="13" customFormat="1" ht="15.75" x14ac:dyDescent="0.25">
      <c r="A87" s="69"/>
      <c r="B87" s="66"/>
      <c r="C87" s="3" t="s">
        <v>21</v>
      </c>
      <c r="D87" s="4" t="s">
        <v>16</v>
      </c>
      <c r="E87" s="8">
        <v>1</v>
      </c>
      <c r="F87" s="9"/>
      <c r="G87" s="7">
        <v>51</v>
      </c>
      <c r="H87" s="7"/>
      <c r="I87" s="7">
        <f>E87*G87</f>
        <v>51</v>
      </c>
      <c r="J87" s="7"/>
      <c r="K87" s="24">
        <f>I87</f>
        <v>51</v>
      </c>
      <c r="L87" s="70"/>
    </row>
    <row r="88" spans="1:12" s="13" customFormat="1" ht="15.75" x14ac:dyDescent="0.25">
      <c r="A88" s="69"/>
      <c r="B88" s="67"/>
      <c r="C88" s="17"/>
      <c r="D88" s="18" t="s">
        <v>18</v>
      </c>
      <c r="E88" s="19">
        <v>909</v>
      </c>
      <c r="F88" s="19">
        <v>1015</v>
      </c>
      <c r="G88" s="20"/>
      <c r="H88" s="20"/>
      <c r="I88" s="21"/>
      <c r="J88" s="21"/>
      <c r="K88" s="25">
        <f>SUM(K72:K87)</f>
        <v>76364</v>
      </c>
      <c r="L88" s="70"/>
    </row>
    <row r="89" spans="1:12" s="13" customFormat="1" ht="15.75" x14ac:dyDescent="0.25">
      <c r="A89" s="69"/>
      <c r="B89" s="68" t="s">
        <v>60</v>
      </c>
      <c r="C89" s="3" t="s">
        <v>19</v>
      </c>
      <c r="D89" s="4" t="s">
        <v>31</v>
      </c>
      <c r="E89" s="8">
        <v>3</v>
      </c>
      <c r="F89" s="9"/>
      <c r="G89" s="7">
        <v>123</v>
      </c>
      <c r="H89" s="7"/>
      <c r="I89" s="7">
        <f>E89*G89</f>
        <v>369</v>
      </c>
      <c r="J89" s="7"/>
      <c r="K89" s="24">
        <f>I89</f>
        <v>369</v>
      </c>
      <c r="L89" s="70"/>
    </row>
    <row r="90" spans="1:12" s="13" customFormat="1" ht="15.75" x14ac:dyDescent="0.25">
      <c r="A90" s="69"/>
      <c r="B90" s="66"/>
      <c r="C90" s="3" t="s">
        <v>19</v>
      </c>
      <c r="D90" s="4" t="s">
        <v>20</v>
      </c>
      <c r="E90" s="8">
        <v>8</v>
      </c>
      <c r="F90" s="11">
        <v>13</v>
      </c>
      <c r="G90" s="6"/>
      <c r="H90" s="7">
        <v>35</v>
      </c>
      <c r="I90" s="7"/>
      <c r="J90" s="7">
        <f>F90*H90</f>
        <v>455</v>
      </c>
      <c r="K90" s="24">
        <f>J90</f>
        <v>455</v>
      </c>
      <c r="L90" s="70"/>
    </row>
    <row r="91" spans="1:12" s="13" customFormat="1" ht="15.75" x14ac:dyDescent="0.25">
      <c r="A91" s="69"/>
      <c r="B91" s="66"/>
      <c r="C91" s="3" t="s">
        <v>19</v>
      </c>
      <c r="D91" s="4" t="s">
        <v>14</v>
      </c>
      <c r="E91" s="8">
        <v>17</v>
      </c>
      <c r="F91" s="11">
        <v>28</v>
      </c>
      <c r="G91" s="6"/>
      <c r="H91" s="7">
        <v>35</v>
      </c>
      <c r="I91" s="7"/>
      <c r="J91" s="7">
        <f>F91*H91</f>
        <v>980</v>
      </c>
      <c r="K91" s="24">
        <f>J91</f>
        <v>980</v>
      </c>
      <c r="L91" s="70"/>
    </row>
    <row r="92" spans="1:12" s="13" customFormat="1" ht="15.75" x14ac:dyDescent="0.25">
      <c r="A92" s="69"/>
      <c r="B92" s="66"/>
      <c r="C92" s="3" t="s">
        <v>19</v>
      </c>
      <c r="D92" s="4" t="s">
        <v>15</v>
      </c>
      <c r="E92" s="8">
        <v>10</v>
      </c>
      <c r="F92" s="11">
        <v>18</v>
      </c>
      <c r="G92" s="6"/>
      <c r="H92" s="7">
        <v>35</v>
      </c>
      <c r="I92" s="7"/>
      <c r="J92" s="7">
        <f>F92*H92</f>
        <v>630</v>
      </c>
      <c r="K92" s="24">
        <f>J92</f>
        <v>630</v>
      </c>
      <c r="L92" s="70"/>
    </row>
    <row r="93" spans="1:12" s="13" customFormat="1" ht="15.75" x14ac:dyDescent="0.25">
      <c r="A93" s="69"/>
      <c r="B93" s="66"/>
      <c r="C93" s="3" t="s">
        <v>21</v>
      </c>
      <c r="D93" s="4" t="s">
        <v>29</v>
      </c>
      <c r="E93" s="8">
        <v>3</v>
      </c>
      <c r="F93" s="9"/>
      <c r="G93" s="7">
        <v>65</v>
      </c>
      <c r="H93" s="7"/>
      <c r="I93" s="7">
        <f>E93*G93</f>
        <v>195</v>
      </c>
      <c r="J93" s="7"/>
      <c r="K93" s="24">
        <f>I93</f>
        <v>195</v>
      </c>
      <c r="L93" s="70"/>
    </row>
    <row r="94" spans="1:12" s="13" customFormat="1" ht="15.75" x14ac:dyDescent="0.25">
      <c r="A94" s="69"/>
      <c r="B94" s="66"/>
      <c r="C94" s="3" t="s">
        <v>21</v>
      </c>
      <c r="D94" s="4" t="s">
        <v>31</v>
      </c>
      <c r="E94" s="8">
        <v>8</v>
      </c>
      <c r="F94" s="9"/>
      <c r="G94" s="7">
        <v>65</v>
      </c>
      <c r="H94" s="7"/>
      <c r="I94" s="7">
        <f>E94*G94</f>
        <v>520</v>
      </c>
      <c r="J94" s="7"/>
      <c r="K94" s="24">
        <f>I94</f>
        <v>520</v>
      </c>
      <c r="L94" s="70"/>
    </row>
    <row r="95" spans="1:12" s="13" customFormat="1" ht="15.75" x14ac:dyDescent="0.25">
      <c r="A95" s="69"/>
      <c r="B95" s="66"/>
      <c r="C95" s="3" t="s">
        <v>21</v>
      </c>
      <c r="D95" s="4" t="s">
        <v>20</v>
      </c>
      <c r="E95" s="8">
        <v>7</v>
      </c>
      <c r="F95" s="11">
        <v>12</v>
      </c>
      <c r="G95" s="6"/>
      <c r="H95" s="7">
        <v>35</v>
      </c>
      <c r="I95" s="7"/>
      <c r="J95" s="7">
        <f>F95*H95</f>
        <v>420</v>
      </c>
      <c r="K95" s="24">
        <f>J95</f>
        <v>420</v>
      </c>
      <c r="L95" s="70"/>
    </row>
    <row r="96" spans="1:12" s="13" customFormat="1" ht="15.75" x14ac:dyDescent="0.25">
      <c r="A96" s="69"/>
      <c r="B96" s="66"/>
      <c r="C96" s="3" t="s">
        <v>21</v>
      </c>
      <c r="D96" s="4" t="s">
        <v>13</v>
      </c>
      <c r="E96" s="8">
        <v>2</v>
      </c>
      <c r="F96" s="11">
        <v>3</v>
      </c>
      <c r="G96" s="6"/>
      <c r="H96" s="7">
        <v>35</v>
      </c>
      <c r="I96" s="7"/>
      <c r="J96" s="7">
        <f>F96*H96</f>
        <v>105</v>
      </c>
      <c r="K96" s="24">
        <f>J96</f>
        <v>105</v>
      </c>
      <c r="L96" s="70"/>
    </row>
    <row r="97" spans="1:12" s="13" customFormat="1" ht="15.75" x14ac:dyDescent="0.25">
      <c r="A97" s="69"/>
      <c r="B97" s="66"/>
      <c r="C97" s="3" t="s">
        <v>21</v>
      </c>
      <c r="D97" s="4" t="s">
        <v>14</v>
      </c>
      <c r="E97" s="8">
        <v>40</v>
      </c>
      <c r="F97" s="11">
        <v>67</v>
      </c>
      <c r="G97" s="6"/>
      <c r="H97" s="7">
        <v>35</v>
      </c>
      <c r="I97" s="7"/>
      <c r="J97" s="7">
        <f>F97*H97</f>
        <v>2345</v>
      </c>
      <c r="K97" s="24">
        <f>J97</f>
        <v>2345</v>
      </c>
      <c r="L97" s="70"/>
    </row>
    <row r="98" spans="1:12" s="13" customFormat="1" ht="15.75" x14ac:dyDescent="0.25">
      <c r="A98" s="69"/>
      <c r="B98" s="66"/>
      <c r="C98" s="3" t="s">
        <v>21</v>
      </c>
      <c r="D98" s="4" t="s">
        <v>15</v>
      </c>
      <c r="E98" s="8">
        <v>21</v>
      </c>
      <c r="F98" s="11">
        <v>38</v>
      </c>
      <c r="G98" s="6"/>
      <c r="H98" s="7">
        <v>35</v>
      </c>
      <c r="I98" s="7"/>
      <c r="J98" s="7">
        <f>F98*H98</f>
        <v>1330</v>
      </c>
      <c r="K98" s="24">
        <f>J98</f>
        <v>1330</v>
      </c>
      <c r="L98" s="70"/>
    </row>
    <row r="99" spans="1:12" s="13" customFormat="1" ht="15.75" x14ac:dyDescent="0.25">
      <c r="A99" s="69"/>
      <c r="B99" s="67"/>
      <c r="C99" s="17"/>
      <c r="D99" s="18" t="s">
        <v>18</v>
      </c>
      <c r="E99" s="19">
        <v>119</v>
      </c>
      <c r="F99" s="19">
        <v>179</v>
      </c>
      <c r="G99" s="20"/>
      <c r="H99" s="20"/>
      <c r="I99" s="21"/>
      <c r="J99" s="21"/>
      <c r="K99" s="25">
        <f>SUM(K89:K98)</f>
        <v>7349</v>
      </c>
      <c r="L99" s="70"/>
    </row>
    <row r="100" spans="1:12" s="13" customFormat="1" ht="15.75" x14ac:dyDescent="0.25">
      <c r="A100" s="69"/>
      <c r="B100" s="68" t="s">
        <v>61</v>
      </c>
      <c r="C100" s="3" t="s">
        <v>19</v>
      </c>
      <c r="D100" s="4" t="s">
        <v>31</v>
      </c>
      <c r="E100" s="8">
        <v>1</v>
      </c>
      <c r="F100" s="9"/>
      <c r="G100" s="7">
        <v>123</v>
      </c>
      <c r="H100" s="7"/>
      <c r="I100" s="7">
        <f>E100*G100</f>
        <v>123</v>
      </c>
      <c r="J100" s="7"/>
      <c r="K100" s="24">
        <f>I100</f>
        <v>123</v>
      </c>
      <c r="L100" s="70"/>
    </row>
    <row r="101" spans="1:12" s="13" customFormat="1" ht="15.75" x14ac:dyDescent="0.25">
      <c r="A101" s="69"/>
      <c r="B101" s="66"/>
      <c r="C101" s="3" t="s">
        <v>19</v>
      </c>
      <c r="D101" s="4" t="s">
        <v>20</v>
      </c>
      <c r="E101" s="8">
        <v>7</v>
      </c>
      <c r="F101" s="11">
        <v>12</v>
      </c>
      <c r="G101" s="6"/>
      <c r="H101" s="7">
        <v>35</v>
      </c>
      <c r="I101" s="7"/>
      <c r="J101" s="7">
        <f>F101*H101</f>
        <v>420</v>
      </c>
      <c r="K101" s="24">
        <f>J101</f>
        <v>420</v>
      </c>
      <c r="L101" s="70"/>
    </row>
    <row r="102" spans="1:12" s="13" customFormat="1" ht="15.75" x14ac:dyDescent="0.25">
      <c r="A102" s="69"/>
      <c r="B102" s="66"/>
      <c r="C102" s="3" t="s">
        <v>19</v>
      </c>
      <c r="D102" s="4" t="s">
        <v>13</v>
      </c>
      <c r="E102" s="8">
        <v>2</v>
      </c>
      <c r="F102" s="11">
        <v>3</v>
      </c>
      <c r="G102" s="6"/>
      <c r="H102" s="7">
        <v>35</v>
      </c>
      <c r="I102" s="7"/>
      <c r="J102" s="7">
        <f>F102*H102</f>
        <v>105</v>
      </c>
      <c r="K102" s="24">
        <f>J102</f>
        <v>105</v>
      </c>
      <c r="L102" s="70"/>
    </row>
    <row r="103" spans="1:12" s="13" customFormat="1" ht="15.75" x14ac:dyDescent="0.25">
      <c r="A103" s="69"/>
      <c r="B103" s="66"/>
      <c r="C103" s="3" t="s">
        <v>19</v>
      </c>
      <c r="D103" s="4" t="s">
        <v>14</v>
      </c>
      <c r="E103" s="8">
        <v>40</v>
      </c>
      <c r="F103" s="11">
        <v>67</v>
      </c>
      <c r="G103" s="6"/>
      <c r="H103" s="7">
        <v>35</v>
      </c>
      <c r="I103" s="7"/>
      <c r="J103" s="7">
        <f>F103*H103</f>
        <v>2345</v>
      </c>
      <c r="K103" s="24">
        <f>J103</f>
        <v>2345</v>
      </c>
      <c r="L103" s="70"/>
    </row>
    <row r="104" spans="1:12" s="13" customFormat="1" ht="15.75" x14ac:dyDescent="0.25">
      <c r="A104" s="69"/>
      <c r="B104" s="66"/>
      <c r="C104" s="3" t="s">
        <v>19</v>
      </c>
      <c r="D104" s="4" t="s">
        <v>15</v>
      </c>
      <c r="E104" s="8">
        <v>23</v>
      </c>
      <c r="F104" s="11">
        <v>42</v>
      </c>
      <c r="G104" s="6"/>
      <c r="H104" s="7">
        <v>35</v>
      </c>
      <c r="I104" s="7"/>
      <c r="J104" s="7">
        <f>F104*H104</f>
        <v>1470</v>
      </c>
      <c r="K104" s="24">
        <f>J104</f>
        <v>1470</v>
      </c>
      <c r="L104" s="70"/>
    </row>
    <row r="105" spans="1:12" s="13" customFormat="1" ht="15.75" x14ac:dyDescent="0.25">
      <c r="A105" s="69"/>
      <c r="B105" s="66"/>
      <c r="C105" s="3" t="s">
        <v>19</v>
      </c>
      <c r="D105" s="4" t="s">
        <v>16</v>
      </c>
      <c r="E105" s="8">
        <v>1</v>
      </c>
      <c r="F105" s="9"/>
      <c r="G105" s="7">
        <v>63</v>
      </c>
      <c r="H105" s="7"/>
      <c r="I105" s="7">
        <f>E105*G105</f>
        <v>63</v>
      </c>
      <c r="J105" s="7"/>
      <c r="K105" s="24">
        <f>I105</f>
        <v>63</v>
      </c>
      <c r="L105" s="70"/>
    </row>
    <row r="106" spans="1:12" s="13" customFormat="1" ht="15.75" x14ac:dyDescent="0.25">
      <c r="A106" s="69"/>
      <c r="B106" s="66"/>
      <c r="C106" s="3" t="s">
        <v>21</v>
      </c>
      <c r="D106" s="4" t="s">
        <v>31</v>
      </c>
      <c r="E106" s="8">
        <v>2</v>
      </c>
      <c r="F106" s="9"/>
      <c r="G106" s="7">
        <v>65</v>
      </c>
      <c r="H106" s="7"/>
      <c r="I106" s="7">
        <f>E106*G106</f>
        <v>130</v>
      </c>
      <c r="J106" s="7"/>
      <c r="K106" s="24">
        <f>I106</f>
        <v>130</v>
      </c>
      <c r="L106" s="70"/>
    </row>
    <row r="107" spans="1:12" s="13" customFormat="1" ht="15.75" x14ac:dyDescent="0.25">
      <c r="A107" s="69"/>
      <c r="B107" s="66"/>
      <c r="C107" s="3" t="s">
        <v>21</v>
      </c>
      <c r="D107" s="4" t="s">
        <v>20</v>
      </c>
      <c r="E107" s="8">
        <v>3</v>
      </c>
      <c r="F107" s="11">
        <v>5</v>
      </c>
      <c r="G107" s="6"/>
      <c r="H107" s="7">
        <v>35</v>
      </c>
      <c r="I107" s="7"/>
      <c r="J107" s="7">
        <f>F107*H107</f>
        <v>175</v>
      </c>
      <c r="K107" s="24">
        <f>J107</f>
        <v>175</v>
      </c>
      <c r="L107" s="70"/>
    </row>
    <row r="108" spans="1:12" s="13" customFormat="1" ht="15.75" x14ac:dyDescent="0.25">
      <c r="A108" s="69"/>
      <c r="B108" s="66"/>
      <c r="C108" s="3" t="s">
        <v>21</v>
      </c>
      <c r="D108" s="4" t="s">
        <v>13</v>
      </c>
      <c r="E108" s="8">
        <v>4</v>
      </c>
      <c r="F108" s="11">
        <v>7</v>
      </c>
      <c r="G108" s="6"/>
      <c r="H108" s="7">
        <v>35</v>
      </c>
      <c r="I108" s="7"/>
      <c r="J108" s="7">
        <f>F108*H108</f>
        <v>245</v>
      </c>
      <c r="K108" s="24">
        <f>J108</f>
        <v>245</v>
      </c>
      <c r="L108" s="70"/>
    </row>
    <row r="109" spans="1:12" s="13" customFormat="1" ht="15.75" x14ac:dyDescent="0.25">
      <c r="A109" s="69"/>
      <c r="B109" s="66"/>
      <c r="C109" s="3" t="s">
        <v>21</v>
      </c>
      <c r="D109" s="4" t="s">
        <v>14</v>
      </c>
      <c r="E109" s="8">
        <v>60</v>
      </c>
      <c r="F109" s="11">
        <v>100</v>
      </c>
      <c r="G109" s="6"/>
      <c r="H109" s="7">
        <v>35</v>
      </c>
      <c r="I109" s="7"/>
      <c r="J109" s="7">
        <f>F109*H109</f>
        <v>3500</v>
      </c>
      <c r="K109" s="24">
        <f>J109</f>
        <v>3500</v>
      </c>
      <c r="L109" s="70"/>
    </row>
    <row r="110" spans="1:12" s="13" customFormat="1" ht="15.75" x14ac:dyDescent="0.25">
      <c r="A110" s="69"/>
      <c r="B110" s="66"/>
      <c r="C110" s="3" t="s">
        <v>21</v>
      </c>
      <c r="D110" s="4" t="s">
        <v>15</v>
      </c>
      <c r="E110" s="8">
        <v>47</v>
      </c>
      <c r="F110" s="11">
        <v>85</v>
      </c>
      <c r="G110" s="6"/>
      <c r="H110" s="7">
        <v>35</v>
      </c>
      <c r="I110" s="7"/>
      <c r="J110" s="7">
        <f>F110*H110</f>
        <v>2975</v>
      </c>
      <c r="K110" s="24">
        <f>J110</f>
        <v>2975</v>
      </c>
      <c r="L110" s="70"/>
    </row>
    <row r="111" spans="1:12" s="13" customFormat="1" ht="15.75" x14ac:dyDescent="0.25">
      <c r="A111" s="69"/>
      <c r="B111" s="66"/>
      <c r="C111" s="3" t="s">
        <v>21</v>
      </c>
      <c r="D111" s="4" t="s">
        <v>16</v>
      </c>
      <c r="E111" s="8">
        <v>1</v>
      </c>
      <c r="F111" s="11"/>
      <c r="G111" s="7">
        <v>51</v>
      </c>
      <c r="H111" s="7"/>
      <c r="I111" s="7">
        <f>E111*G111</f>
        <v>51</v>
      </c>
      <c r="J111" s="7"/>
      <c r="K111" s="24">
        <f>I111</f>
        <v>51</v>
      </c>
      <c r="L111" s="70"/>
    </row>
    <row r="112" spans="1:12" s="13" customFormat="1" ht="15.75" x14ac:dyDescent="0.25">
      <c r="A112" s="69"/>
      <c r="B112" s="67"/>
      <c r="C112" s="17"/>
      <c r="D112" s="18" t="s">
        <v>18</v>
      </c>
      <c r="E112" s="19">
        <v>191</v>
      </c>
      <c r="F112" s="19">
        <v>321</v>
      </c>
      <c r="G112" s="20"/>
      <c r="H112" s="20"/>
      <c r="I112" s="21"/>
      <c r="J112" s="21"/>
      <c r="K112" s="25">
        <f>SUM(K100:K111)</f>
        <v>11602</v>
      </c>
      <c r="L112" s="70"/>
    </row>
    <row r="113" spans="1:12" s="13" customFormat="1" ht="15.75" x14ac:dyDescent="0.25">
      <c r="A113" s="69"/>
      <c r="B113" s="68" t="s">
        <v>62</v>
      </c>
      <c r="C113" s="3" t="s">
        <v>19</v>
      </c>
      <c r="D113" s="4" t="s">
        <v>31</v>
      </c>
      <c r="E113" s="8">
        <v>3</v>
      </c>
      <c r="F113" s="9"/>
      <c r="G113" s="7">
        <v>123</v>
      </c>
      <c r="H113" s="7"/>
      <c r="I113" s="7">
        <f>E113*G113</f>
        <v>369</v>
      </c>
      <c r="J113" s="7"/>
      <c r="K113" s="24">
        <f>I113</f>
        <v>369</v>
      </c>
      <c r="L113" s="70"/>
    </row>
    <row r="114" spans="1:12" s="13" customFormat="1" ht="15.75" x14ac:dyDescent="0.25">
      <c r="A114" s="69"/>
      <c r="B114" s="66"/>
      <c r="C114" s="3" t="s">
        <v>19</v>
      </c>
      <c r="D114" s="4" t="s">
        <v>20</v>
      </c>
      <c r="E114" s="8">
        <v>8</v>
      </c>
      <c r="F114" s="11">
        <v>13</v>
      </c>
      <c r="G114" s="6"/>
      <c r="H114" s="7">
        <v>35</v>
      </c>
      <c r="I114" s="7"/>
      <c r="J114" s="7">
        <f>F114*H114</f>
        <v>455</v>
      </c>
      <c r="K114" s="24">
        <f>J114</f>
        <v>455</v>
      </c>
      <c r="L114" s="70"/>
    </row>
    <row r="115" spans="1:12" s="13" customFormat="1" ht="15.75" x14ac:dyDescent="0.25">
      <c r="A115" s="69"/>
      <c r="B115" s="66"/>
      <c r="C115" s="3" t="s">
        <v>19</v>
      </c>
      <c r="D115" s="4" t="s">
        <v>13</v>
      </c>
      <c r="E115" s="8">
        <v>2</v>
      </c>
      <c r="F115" s="11">
        <v>3</v>
      </c>
      <c r="G115" s="6"/>
      <c r="H115" s="7">
        <v>35</v>
      </c>
      <c r="I115" s="7"/>
      <c r="J115" s="7">
        <f>F115*H115</f>
        <v>105</v>
      </c>
      <c r="K115" s="24">
        <f>J115</f>
        <v>105</v>
      </c>
      <c r="L115" s="70"/>
    </row>
    <row r="116" spans="1:12" s="13" customFormat="1" ht="15.75" x14ac:dyDescent="0.25">
      <c r="A116" s="69"/>
      <c r="B116" s="66"/>
      <c r="C116" s="3" t="s">
        <v>19</v>
      </c>
      <c r="D116" s="4" t="s">
        <v>14</v>
      </c>
      <c r="E116" s="8">
        <v>30</v>
      </c>
      <c r="F116" s="11">
        <v>50</v>
      </c>
      <c r="G116" s="6"/>
      <c r="H116" s="7">
        <v>35</v>
      </c>
      <c r="I116" s="7"/>
      <c r="J116" s="7">
        <f>F116*H116</f>
        <v>1750</v>
      </c>
      <c r="K116" s="24">
        <f>J116</f>
        <v>1750</v>
      </c>
      <c r="L116" s="70"/>
    </row>
    <row r="117" spans="1:12" s="13" customFormat="1" ht="15.75" x14ac:dyDescent="0.25">
      <c r="A117" s="69"/>
      <c r="B117" s="66"/>
      <c r="C117" s="3" t="s">
        <v>19</v>
      </c>
      <c r="D117" s="4" t="s">
        <v>15</v>
      </c>
      <c r="E117" s="8">
        <v>18</v>
      </c>
      <c r="F117" s="11">
        <v>33</v>
      </c>
      <c r="G117" s="6"/>
      <c r="H117" s="7">
        <v>35</v>
      </c>
      <c r="I117" s="7"/>
      <c r="J117" s="7">
        <f>F117*H117</f>
        <v>1155</v>
      </c>
      <c r="K117" s="24">
        <f>J117</f>
        <v>1155</v>
      </c>
      <c r="L117" s="70"/>
    </row>
    <row r="118" spans="1:12" s="13" customFormat="1" ht="15.75" x14ac:dyDescent="0.25">
      <c r="A118" s="69"/>
      <c r="B118" s="66"/>
      <c r="C118" s="3" t="s">
        <v>19</v>
      </c>
      <c r="D118" s="4" t="s">
        <v>16</v>
      </c>
      <c r="E118" s="8">
        <v>1</v>
      </c>
      <c r="F118" s="9"/>
      <c r="G118" s="7">
        <v>63</v>
      </c>
      <c r="H118" s="7"/>
      <c r="I118" s="7">
        <f>E118*G118</f>
        <v>63</v>
      </c>
      <c r="J118" s="7"/>
      <c r="K118" s="24">
        <f>I118</f>
        <v>63</v>
      </c>
      <c r="L118" s="70"/>
    </row>
    <row r="119" spans="1:12" s="13" customFormat="1" ht="15.75" x14ac:dyDescent="0.25">
      <c r="A119" s="69"/>
      <c r="B119" s="66"/>
      <c r="C119" s="3" t="s">
        <v>23</v>
      </c>
      <c r="D119" s="4" t="s">
        <v>31</v>
      </c>
      <c r="E119" s="8">
        <v>2</v>
      </c>
      <c r="F119" s="9"/>
      <c r="G119" s="7">
        <v>65</v>
      </c>
      <c r="H119" s="7"/>
      <c r="I119" s="7">
        <f>E119*G119</f>
        <v>130</v>
      </c>
      <c r="J119" s="7"/>
      <c r="K119" s="24">
        <f>I119</f>
        <v>130</v>
      </c>
      <c r="L119" s="70"/>
    </row>
    <row r="120" spans="1:12" s="13" customFormat="1" ht="15.75" x14ac:dyDescent="0.25">
      <c r="A120" s="69"/>
      <c r="B120" s="66"/>
      <c r="C120" s="3" t="s">
        <v>23</v>
      </c>
      <c r="D120" s="4" t="s">
        <v>20</v>
      </c>
      <c r="E120" s="8">
        <v>14</v>
      </c>
      <c r="F120" s="11">
        <v>23</v>
      </c>
      <c r="G120" s="6"/>
      <c r="H120" s="7">
        <v>35</v>
      </c>
      <c r="I120" s="7"/>
      <c r="J120" s="7">
        <f>F120*H120</f>
        <v>805</v>
      </c>
      <c r="K120" s="24">
        <f>J120</f>
        <v>805</v>
      </c>
      <c r="L120" s="70"/>
    </row>
    <row r="121" spans="1:12" s="13" customFormat="1" ht="15.75" x14ac:dyDescent="0.25">
      <c r="A121" s="69"/>
      <c r="B121" s="66"/>
      <c r="C121" s="3" t="s">
        <v>23</v>
      </c>
      <c r="D121" s="4" t="s">
        <v>13</v>
      </c>
      <c r="E121" s="8">
        <v>1</v>
      </c>
      <c r="F121" s="11">
        <v>2</v>
      </c>
      <c r="G121" s="6"/>
      <c r="H121" s="7">
        <v>35</v>
      </c>
      <c r="I121" s="7"/>
      <c r="J121" s="7">
        <f>F121*H121</f>
        <v>70</v>
      </c>
      <c r="K121" s="24">
        <f>J121</f>
        <v>70</v>
      </c>
      <c r="L121" s="70"/>
    </row>
    <row r="122" spans="1:12" s="13" customFormat="1" ht="15.75" x14ac:dyDescent="0.25">
      <c r="A122" s="69"/>
      <c r="B122" s="66"/>
      <c r="C122" s="3" t="s">
        <v>23</v>
      </c>
      <c r="D122" s="4" t="s">
        <v>14</v>
      </c>
      <c r="E122" s="8">
        <v>20</v>
      </c>
      <c r="F122" s="11">
        <v>33</v>
      </c>
      <c r="G122" s="6"/>
      <c r="H122" s="7">
        <v>35</v>
      </c>
      <c r="I122" s="7"/>
      <c r="J122" s="7">
        <f>F122*H122</f>
        <v>1155</v>
      </c>
      <c r="K122" s="24">
        <f>J122</f>
        <v>1155</v>
      </c>
      <c r="L122" s="70"/>
    </row>
    <row r="123" spans="1:12" s="13" customFormat="1" ht="15.75" x14ac:dyDescent="0.25">
      <c r="A123" s="69"/>
      <c r="B123" s="66"/>
      <c r="C123" s="3" t="s">
        <v>23</v>
      </c>
      <c r="D123" s="4" t="s">
        <v>15</v>
      </c>
      <c r="E123" s="8">
        <v>14</v>
      </c>
      <c r="F123" s="11">
        <v>25</v>
      </c>
      <c r="G123" s="6"/>
      <c r="H123" s="7">
        <v>35</v>
      </c>
      <c r="I123" s="7"/>
      <c r="J123" s="7">
        <f>F123*H123</f>
        <v>875</v>
      </c>
      <c r="K123" s="24">
        <f>J123</f>
        <v>875</v>
      </c>
      <c r="L123" s="70"/>
    </row>
    <row r="124" spans="1:12" s="13" customFormat="1" ht="15.75" x14ac:dyDescent="0.25">
      <c r="A124" s="69"/>
      <c r="B124" s="66"/>
      <c r="C124" s="3" t="s">
        <v>21</v>
      </c>
      <c r="D124" s="4" t="s">
        <v>31</v>
      </c>
      <c r="E124" s="8">
        <v>4</v>
      </c>
      <c r="F124" s="9"/>
      <c r="G124" s="7">
        <v>65</v>
      </c>
      <c r="H124" s="7"/>
      <c r="I124" s="7">
        <f>E124*G124</f>
        <v>260</v>
      </c>
      <c r="J124" s="7"/>
      <c r="K124" s="24">
        <f>I124</f>
        <v>260</v>
      </c>
      <c r="L124" s="70"/>
    </row>
    <row r="125" spans="1:12" s="13" customFormat="1" ht="15.75" x14ac:dyDescent="0.25">
      <c r="A125" s="69"/>
      <c r="B125" s="66"/>
      <c r="C125" s="3" t="s">
        <v>21</v>
      </c>
      <c r="D125" s="4" t="s">
        <v>20</v>
      </c>
      <c r="E125" s="8">
        <v>3</v>
      </c>
      <c r="F125" s="11">
        <v>5</v>
      </c>
      <c r="G125" s="6"/>
      <c r="H125" s="7">
        <v>35</v>
      </c>
      <c r="I125" s="7"/>
      <c r="J125" s="7">
        <f>F125*H125</f>
        <v>175</v>
      </c>
      <c r="K125" s="24">
        <f>J125</f>
        <v>175</v>
      </c>
      <c r="L125" s="70"/>
    </row>
    <row r="126" spans="1:12" s="13" customFormat="1" ht="15.75" x14ac:dyDescent="0.25">
      <c r="A126" s="69"/>
      <c r="B126" s="66"/>
      <c r="C126" s="3" t="s">
        <v>21</v>
      </c>
      <c r="D126" s="4" t="s">
        <v>13</v>
      </c>
      <c r="E126" s="8">
        <v>3</v>
      </c>
      <c r="F126" s="11">
        <v>5</v>
      </c>
      <c r="G126" s="6"/>
      <c r="H126" s="7">
        <v>35</v>
      </c>
      <c r="I126" s="7"/>
      <c r="J126" s="7">
        <f>F126*H126</f>
        <v>175</v>
      </c>
      <c r="K126" s="24">
        <f>J126</f>
        <v>175</v>
      </c>
      <c r="L126" s="70"/>
    </row>
    <row r="127" spans="1:12" s="13" customFormat="1" ht="15.75" x14ac:dyDescent="0.25">
      <c r="A127" s="69"/>
      <c r="B127" s="66"/>
      <c r="C127" s="3" t="s">
        <v>21</v>
      </c>
      <c r="D127" s="4" t="s">
        <v>14</v>
      </c>
      <c r="E127" s="8">
        <v>40</v>
      </c>
      <c r="F127" s="11">
        <v>67</v>
      </c>
      <c r="G127" s="6"/>
      <c r="H127" s="7">
        <v>35</v>
      </c>
      <c r="I127" s="7"/>
      <c r="J127" s="7">
        <f>F127*H127</f>
        <v>2345</v>
      </c>
      <c r="K127" s="24">
        <f>J127</f>
        <v>2345</v>
      </c>
      <c r="L127" s="70"/>
    </row>
    <row r="128" spans="1:12" s="13" customFormat="1" ht="15.75" x14ac:dyDescent="0.25">
      <c r="A128" s="69"/>
      <c r="B128" s="66"/>
      <c r="C128" s="3" t="s">
        <v>21</v>
      </c>
      <c r="D128" s="4" t="s">
        <v>15</v>
      </c>
      <c r="E128" s="8">
        <v>28</v>
      </c>
      <c r="F128" s="11">
        <v>51</v>
      </c>
      <c r="G128" s="6"/>
      <c r="H128" s="7">
        <v>35</v>
      </c>
      <c r="I128" s="7"/>
      <c r="J128" s="7">
        <f>F128*H128</f>
        <v>1785</v>
      </c>
      <c r="K128" s="24">
        <f>J128</f>
        <v>1785</v>
      </c>
      <c r="L128" s="70"/>
    </row>
    <row r="129" spans="1:12" s="13" customFormat="1" ht="15.75" x14ac:dyDescent="0.25">
      <c r="A129" s="69"/>
      <c r="B129" s="66"/>
      <c r="C129" s="3" t="s">
        <v>24</v>
      </c>
      <c r="D129" s="4" t="s">
        <v>31</v>
      </c>
      <c r="E129" s="8">
        <v>1</v>
      </c>
      <c r="F129" s="9"/>
      <c r="G129" s="7">
        <v>60</v>
      </c>
      <c r="H129" s="7"/>
      <c r="I129" s="7">
        <f>E129*G129</f>
        <v>60</v>
      </c>
      <c r="J129" s="7"/>
      <c r="K129" s="24">
        <f>I129</f>
        <v>60</v>
      </c>
      <c r="L129" s="70"/>
    </row>
    <row r="130" spans="1:12" s="13" customFormat="1" ht="15.75" x14ac:dyDescent="0.25">
      <c r="A130" s="69"/>
      <c r="B130" s="66"/>
      <c r="C130" s="3" t="s">
        <v>24</v>
      </c>
      <c r="D130" s="4" t="s">
        <v>14</v>
      </c>
      <c r="E130" s="8">
        <v>15</v>
      </c>
      <c r="F130" s="11">
        <v>25</v>
      </c>
      <c r="G130" s="6"/>
      <c r="H130" s="7">
        <v>32</v>
      </c>
      <c r="I130" s="7"/>
      <c r="J130" s="7">
        <f>F130*H130</f>
        <v>800</v>
      </c>
      <c r="K130" s="24">
        <f>J130</f>
        <v>800</v>
      </c>
      <c r="L130" s="70"/>
    </row>
    <row r="131" spans="1:12" s="13" customFormat="1" ht="15.75" x14ac:dyDescent="0.25">
      <c r="A131" s="69"/>
      <c r="B131" s="66"/>
      <c r="C131" s="3" t="s">
        <v>24</v>
      </c>
      <c r="D131" s="4" t="s">
        <v>15</v>
      </c>
      <c r="E131" s="8">
        <v>10</v>
      </c>
      <c r="F131" s="11">
        <v>18</v>
      </c>
      <c r="G131" s="6"/>
      <c r="H131" s="7">
        <v>32</v>
      </c>
      <c r="I131" s="7"/>
      <c r="J131" s="7">
        <f>F131*H131</f>
        <v>576</v>
      </c>
      <c r="K131" s="24">
        <f>J131</f>
        <v>576</v>
      </c>
      <c r="L131" s="70"/>
    </row>
    <row r="132" spans="1:12" s="13" customFormat="1" ht="15.75" x14ac:dyDescent="0.25">
      <c r="A132" s="69"/>
      <c r="B132" s="67"/>
      <c r="C132" s="17"/>
      <c r="D132" s="18" t="s">
        <v>18</v>
      </c>
      <c r="E132" s="19">
        <v>217</v>
      </c>
      <c r="F132" s="19">
        <v>353</v>
      </c>
      <c r="G132" s="20"/>
      <c r="H132" s="20"/>
      <c r="I132" s="21"/>
      <c r="J132" s="21"/>
      <c r="K132" s="25">
        <f>SUM(K113:K131)</f>
        <v>13108</v>
      </c>
      <c r="L132" s="70"/>
    </row>
    <row r="133" spans="1:12" s="13" customFormat="1" ht="15.75" x14ac:dyDescent="0.25">
      <c r="A133" s="69"/>
      <c r="B133" s="68" t="s">
        <v>63</v>
      </c>
      <c r="C133" s="3" t="s">
        <v>19</v>
      </c>
      <c r="D133" s="4" t="s">
        <v>29</v>
      </c>
      <c r="E133" s="8">
        <v>10</v>
      </c>
      <c r="F133" s="9"/>
      <c r="G133" s="7">
        <v>133</v>
      </c>
      <c r="H133" s="7"/>
      <c r="I133" s="7">
        <f>E133*G133</f>
        <v>1330</v>
      </c>
      <c r="J133" s="7"/>
      <c r="K133" s="24">
        <f>I133</f>
        <v>1330</v>
      </c>
      <c r="L133" s="70"/>
    </row>
    <row r="134" spans="1:12" s="13" customFormat="1" ht="15.75" x14ac:dyDescent="0.25">
      <c r="A134" s="69"/>
      <c r="B134" s="66"/>
      <c r="C134" s="3" t="s">
        <v>19</v>
      </c>
      <c r="D134" s="4" t="s">
        <v>31</v>
      </c>
      <c r="E134" s="8">
        <v>5</v>
      </c>
      <c r="F134" s="9"/>
      <c r="G134" s="7">
        <v>123</v>
      </c>
      <c r="H134" s="7"/>
      <c r="I134" s="7">
        <f>E134*G134</f>
        <v>615</v>
      </c>
      <c r="J134" s="7"/>
      <c r="K134" s="24">
        <f>I134</f>
        <v>615</v>
      </c>
      <c r="L134" s="70"/>
    </row>
    <row r="135" spans="1:12" s="13" customFormat="1" ht="15.75" x14ac:dyDescent="0.25">
      <c r="A135" s="69"/>
      <c r="B135" s="66"/>
      <c r="C135" s="3" t="s">
        <v>19</v>
      </c>
      <c r="D135" s="4" t="s">
        <v>20</v>
      </c>
      <c r="E135" s="8">
        <v>5</v>
      </c>
      <c r="F135" s="11">
        <v>8</v>
      </c>
      <c r="G135" s="6"/>
      <c r="H135" s="7">
        <v>35</v>
      </c>
      <c r="I135" s="7"/>
      <c r="J135" s="7">
        <f>F135*H135</f>
        <v>280</v>
      </c>
      <c r="K135" s="24">
        <f>J135</f>
        <v>280</v>
      </c>
      <c r="L135" s="70"/>
    </row>
    <row r="136" spans="1:12" s="13" customFormat="1" ht="15.75" x14ac:dyDescent="0.25">
      <c r="A136" s="69"/>
      <c r="B136" s="66"/>
      <c r="C136" s="3" t="s">
        <v>19</v>
      </c>
      <c r="D136" s="4" t="s">
        <v>13</v>
      </c>
      <c r="E136" s="8">
        <v>4</v>
      </c>
      <c r="F136" s="11">
        <v>7</v>
      </c>
      <c r="G136" s="6"/>
      <c r="H136" s="7">
        <v>35</v>
      </c>
      <c r="I136" s="7"/>
      <c r="J136" s="7">
        <f>F136*H136</f>
        <v>245</v>
      </c>
      <c r="K136" s="24">
        <f>J136</f>
        <v>245</v>
      </c>
      <c r="L136" s="70"/>
    </row>
    <row r="137" spans="1:12" s="13" customFormat="1" ht="15.75" x14ac:dyDescent="0.25">
      <c r="A137" s="69"/>
      <c r="B137" s="66"/>
      <c r="C137" s="3" t="s">
        <v>19</v>
      </c>
      <c r="D137" s="4" t="s">
        <v>14</v>
      </c>
      <c r="E137" s="8">
        <v>60</v>
      </c>
      <c r="F137" s="11">
        <v>100</v>
      </c>
      <c r="G137" s="6"/>
      <c r="H137" s="7">
        <v>35</v>
      </c>
      <c r="I137" s="7"/>
      <c r="J137" s="7">
        <f>F137*H137</f>
        <v>3500</v>
      </c>
      <c r="K137" s="24">
        <f>J137</f>
        <v>3500</v>
      </c>
      <c r="L137" s="70"/>
    </row>
    <row r="138" spans="1:12" s="13" customFormat="1" ht="15.75" x14ac:dyDescent="0.25">
      <c r="A138" s="69"/>
      <c r="B138" s="66"/>
      <c r="C138" s="3" t="s">
        <v>19</v>
      </c>
      <c r="D138" s="4" t="s">
        <v>15</v>
      </c>
      <c r="E138" s="8">
        <v>38</v>
      </c>
      <c r="F138" s="11">
        <v>69</v>
      </c>
      <c r="G138" s="6"/>
      <c r="H138" s="7">
        <v>35</v>
      </c>
      <c r="I138" s="7"/>
      <c r="J138" s="7">
        <f>F138*H138</f>
        <v>2415</v>
      </c>
      <c r="K138" s="24">
        <f>J138</f>
        <v>2415</v>
      </c>
      <c r="L138" s="70"/>
    </row>
    <row r="139" spans="1:12" s="13" customFormat="1" ht="15.75" x14ac:dyDescent="0.25">
      <c r="A139" s="69"/>
      <c r="B139" s="66"/>
      <c r="C139" s="3" t="s">
        <v>19</v>
      </c>
      <c r="D139" s="4" t="s">
        <v>16</v>
      </c>
      <c r="E139" s="8">
        <v>1</v>
      </c>
      <c r="F139" s="9"/>
      <c r="G139" s="7">
        <v>63</v>
      </c>
      <c r="H139" s="7"/>
      <c r="I139" s="7">
        <f>E139*G139</f>
        <v>63</v>
      </c>
      <c r="J139" s="7"/>
      <c r="K139" s="24">
        <f>I139</f>
        <v>63</v>
      </c>
      <c r="L139" s="70"/>
    </row>
    <row r="140" spans="1:12" s="13" customFormat="1" ht="15.75" x14ac:dyDescent="0.25">
      <c r="A140" s="69"/>
      <c r="B140" s="66"/>
      <c r="C140" s="3" t="s">
        <v>23</v>
      </c>
      <c r="D140" s="4" t="s">
        <v>20</v>
      </c>
      <c r="E140" s="8">
        <v>43</v>
      </c>
      <c r="F140" s="11">
        <v>72</v>
      </c>
      <c r="G140" s="6"/>
      <c r="H140" s="7">
        <v>35</v>
      </c>
      <c r="I140" s="7"/>
      <c r="J140" s="7">
        <f t="shared" ref="J140:J146" si="0">F140*H140</f>
        <v>2520</v>
      </c>
      <c r="K140" s="24">
        <f t="shared" ref="K140:K146" si="1">J140</f>
        <v>2520</v>
      </c>
      <c r="L140" s="70"/>
    </row>
    <row r="141" spans="1:12" s="13" customFormat="1" ht="15.75" x14ac:dyDescent="0.25">
      <c r="A141" s="69"/>
      <c r="B141" s="66"/>
      <c r="C141" s="3" t="s">
        <v>23</v>
      </c>
      <c r="D141" s="4" t="s">
        <v>13</v>
      </c>
      <c r="E141" s="8">
        <v>4</v>
      </c>
      <c r="F141" s="11">
        <v>7</v>
      </c>
      <c r="G141" s="6"/>
      <c r="H141" s="7">
        <v>35</v>
      </c>
      <c r="I141" s="7"/>
      <c r="J141" s="7">
        <f t="shared" si="0"/>
        <v>245</v>
      </c>
      <c r="K141" s="24">
        <f t="shared" si="1"/>
        <v>245</v>
      </c>
      <c r="L141" s="70"/>
    </row>
    <row r="142" spans="1:12" s="13" customFormat="1" ht="15.75" x14ac:dyDescent="0.25">
      <c r="A142" s="69"/>
      <c r="B142" s="66"/>
      <c r="C142" s="3" t="s">
        <v>23</v>
      </c>
      <c r="D142" s="4" t="s">
        <v>14</v>
      </c>
      <c r="E142" s="8">
        <v>200</v>
      </c>
      <c r="F142" s="11">
        <v>333</v>
      </c>
      <c r="G142" s="6"/>
      <c r="H142" s="7">
        <v>35</v>
      </c>
      <c r="I142" s="7"/>
      <c r="J142" s="7">
        <f t="shared" si="0"/>
        <v>11655</v>
      </c>
      <c r="K142" s="24">
        <f t="shared" si="1"/>
        <v>11655</v>
      </c>
      <c r="L142" s="70"/>
    </row>
    <row r="143" spans="1:12" s="13" customFormat="1" ht="15.75" x14ac:dyDescent="0.25">
      <c r="A143" s="69"/>
      <c r="B143" s="66"/>
      <c r="C143" s="3" t="s">
        <v>23</v>
      </c>
      <c r="D143" s="4" t="s">
        <v>15</v>
      </c>
      <c r="E143" s="8">
        <v>125</v>
      </c>
      <c r="F143" s="11">
        <v>227</v>
      </c>
      <c r="G143" s="6"/>
      <c r="H143" s="7">
        <v>35</v>
      </c>
      <c r="I143" s="7"/>
      <c r="J143" s="7">
        <f t="shared" si="0"/>
        <v>7945</v>
      </c>
      <c r="K143" s="24">
        <f t="shared" si="1"/>
        <v>7945</v>
      </c>
      <c r="L143" s="70"/>
    </row>
    <row r="144" spans="1:12" s="13" customFormat="1" ht="15.75" x14ac:dyDescent="0.25">
      <c r="A144" s="69"/>
      <c r="B144" s="66"/>
      <c r="C144" s="3" t="s">
        <v>26</v>
      </c>
      <c r="D144" s="4" t="s">
        <v>13</v>
      </c>
      <c r="E144" s="8">
        <v>1</v>
      </c>
      <c r="F144" s="11">
        <v>2</v>
      </c>
      <c r="G144" s="6"/>
      <c r="H144" s="7">
        <v>35</v>
      </c>
      <c r="I144" s="7"/>
      <c r="J144" s="7">
        <f t="shared" si="0"/>
        <v>70</v>
      </c>
      <c r="K144" s="24">
        <f t="shared" si="1"/>
        <v>70</v>
      </c>
      <c r="L144" s="70"/>
    </row>
    <row r="145" spans="1:12" s="13" customFormat="1" ht="15.75" x14ac:dyDescent="0.25">
      <c r="A145" s="69"/>
      <c r="B145" s="66"/>
      <c r="C145" s="3" t="s">
        <v>26</v>
      </c>
      <c r="D145" s="4" t="s">
        <v>14</v>
      </c>
      <c r="E145" s="8">
        <v>8</v>
      </c>
      <c r="F145" s="11">
        <v>13</v>
      </c>
      <c r="G145" s="6"/>
      <c r="H145" s="7">
        <v>35</v>
      </c>
      <c r="I145" s="7"/>
      <c r="J145" s="7">
        <f t="shared" si="0"/>
        <v>455</v>
      </c>
      <c r="K145" s="24">
        <f t="shared" si="1"/>
        <v>455</v>
      </c>
      <c r="L145" s="70"/>
    </row>
    <row r="146" spans="1:12" s="13" customFormat="1" ht="15.75" x14ac:dyDescent="0.25">
      <c r="A146" s="69"/>
      <c r="B146" s="66"/>
      <c r="C146" s="3" t="s">
        <v>26</v>
      </c>
      <c r="D146" s="4" t="s">
        <v>15</v>
      </c>
      <c r="E146" s="8">
        <v>7</v>
      </c>
      <c r="F146" s="11">
        <v>13</v>
      </c>
      <c r="G146" s="6"/>
      <c r="H146" s="7">
        <v>35</v>
      </c>
      <c r="I146" s="7"/>
      <c r="J146" s="7">
        <f t="shared" si="0"/>
        <v>455</v>
      </c>
      <c r="K146" s="24">
        <f t="shared" si="1"/>
        <v>455</v>
      </c>
      <c r="L146" s="70"/>
    </row>
    <row r="147" spans="1:12" s="13" customFormat="1" ht="15.75" x14ac:dyDescent="0.25">
      <c r="A147" s="69"/>
      <c r="B147" s="66"/>
      <c r="C147" s="3" t="s">
        <v>25</v>
      </c>
      <c r="D147" s="4" t="s">
        <v>29</v>
      </c>
      <c r="E147" s="8">
        <v>1</v>
      </c>
      <c r="F147" s="9"/>
      <c r="G147" s="7">
        <v>93</v>
      </c>
      <c r="H147" s="7"/>
      <c r="I147" s="7">
        <f>E147*G147</f>
        <v>93</v>
      </c>
      <c r="J147" s="7"/>
      <c r="K147" s="24">
        <f>I147</f>
        <v>93</v>
      </c>
      <c r="L147" s="70"/>
    </row>
    <row r="148" spans="1:12" s="13" customFormat="1" ht="15.75" x14ac:dyDescent="0.25">
      <c r="A148" s="69"/>
      <c r="B148" s="66"/>
      <c r="C148" s="3" t="s">
        <v>25</v>
      </c>
      <c r="D148" s="4" t="s">
        <v>31</v>
      </c>
      <c r="E148" s="8">
        <v>4</v>
      </c>
      <c r="F148" s="9"/>
      <c r="G148" s="7">
        <v>83</v>
      </c>
      <c r="H148" s="7"/>
      <c r="I148" s="7">
        <f>E148*G148</f>
        <v>332</v>
      </c>
      <c r="J148" s="7"/>
      <c r="K148" s="24">
        <f>I148</f>
        <v>332</v>
      </c>
      <c r="L148" s="70"/>
    </row>
    <row r="149" spans="1:12" s="13" customFormat="1" ht="15.75" x14ac:dyDescent="0.25">
      <c r="A149" s="69"/>
      <c r="B149" s="66"/>
      <c r="C149" s="3" t="s">
        <v>25</v>
      </c>
      <c r="D149" s="4" t="s">
        <v>20</v>
      </c>
      <c r="E149" s="8">
        <v>9</v>
      </c>
      <c r="F149" s="11">
        <v>15</v>
      </c>
      <c r="G149" s="6"/>
      <c r="H149" s="7">
        <v>35</v>
      </c>
      <c r="I149" s="7"/>
      <c r="J149" s="7">
        <f>F149*H149</f>
        <v>525</v>
      </c>
      <c r="K149" s="24">
        <f>J149</f>
        <v>525</v>
      </c>
      <c r="L149" s="70"/>
    </row>
    <row r="150" spans="1:12" s="13" customFormat="1" ht="15.75" x14ac:dyDescent="0.25">
      <c r="A150" s="69"/>
      <c r="B150" s="66"/>
      <c r="C150" s="3" t="s">
        <v>25</v>
      </c>
      <c r="D150" s="4" t="s">
        <v>13</v>
      </c>
      <c r="E150" s="8">
        <v>2</v>
      </c>
      <c r="F150" s="11">
        <v>3</v>
      </c>
      <c r="G150" s="6"/>
      <c r="H150" s="7">
        <v>35</v>
      </c>
      <c r="I150" s="7"/>
      <c r="J150" s="7">
        <f>F150*H150</f>
        <v>105</v>
      </c>
      <c r="K150" s="24">
        <f>J150</f>
        <v>105</v>
      </c>
      <c r="L150" s="70"/>
    </row>
    <row r="151" spans="1:12" s="13" customFormat="1" ht="15.75" x14ac:dyDescent="0.25">
      <c r="A151" s="69"/>
      <c r="B151" s="66"/>
      <c r="C151" s="3" t="s">
        <v>25</v>
      </c>
      <c r="D151" s="4" t="s">
        <v>14</v>
      </c>
      <c r="E151" s="8">
        <v>50</v>
      </c>
      <c r="F151" s="11">
        <v>83</v>
      </c>
      <c r="G151" s="6"/>
      <c r="H151" s="7">
        <v>35</v>
      </c>
      <c r="I151" s="7"/>
      <c r="J151" s="7">
        <f>F151*H151</f>
        <v>2905</v>
      </c>
      <c r="K151" s="24">
        <f>J151</f>
        <v>2905</v>
      </c>
      <c r="L151" s="70"/>
    </row>
    <row r="152" spans="1:12" s="13" customFormat="1" ht="15.75" x14ac:dyDescent="0.25">
      <c r="A152" s="69"/>
      <c r="B152" s="66"/>
      <c r="C152" s="3" t="s">
        <v>25</v>
      </c>
      <c r="D152" s="4" t="s">
        <v>15</v>
      </c>
      <c r="E152" s="8">
        <v>23</v>
      </c>
      <c r="F152" s="11">
        <v>42</v>
      </c>
      <c r="G152" s="6"/>
      <c r="H152" s="7">
        <v>35</v>
      </c>
      <c r="I152" s="7"/>
      <c r="J152" s="7">
        <f>F152*H152</f>
        <v>1470</v>
      </c>
      <c r="K152" s="24">
        <f>J152</f>
        <v>1470</v>
      </c>
      <c r="L152" s="70"/>
    </row>
    <row r="153" spans="1:12" s="13" customFormat="1" ht="15.75" x14ac:dyDescent="0.25">
      <c r="A153" s="69"/>
      <c r="B153" s="66"/>
      <c r="C153" s="3" t="s">
        <v>25</v>
      </c>
      <c r="D153" s="4" t="s">
        <v>16</v>
      </c>
      <c r="E153" s="8">
        <v>1</v>
      </c>
      <c r="F153" s="9"/>
      <c r="G153" s="7">
        <v>51</v>
      </c>
      <c r="H153" s="7"/>
      <c r="I153" s="7">
        <f>E153*G153</f>
        <v>51</v>
      </c>
      <c r="J153" s="7"/>
      <c r="K153" s="24">
        <f>I153</f>
        <v>51</v>
      </c>
      <c r="L153" s="70"/>
    </row>
    <row r="154" spans="1:12" s="13" customFormat="1" ht="15.75" x14ac:dyDescent="0.25">
      <c r="A154" s="69"/>
      <c r="B154" s="66"/>
      <c r="C154" s="3" t="s">
        <v>21</v>
      </c>
      <c r="D154" s="4" t="s">
        <v>13</v>
      </c>
      <c r="E154" s="8">
        <v>2</v>
      </c>
      <c r="F154" s="11">
        <v>3</v>
      </c>
      <c r="G154" s="6"/>
      <c r="H154" s="7">
        <v>35</v>
      </c>
      <c r="I154" s="7"/>
      <c r="J154" s="7">
        <f t="shared" ref="J154:J161" si="2">F154*H154</f>
        <v>105</v>
      </c>
      <c r="K154" s="24">
        <f t="shared" ref="K154:K161" si="3">J154</f>
        <v>105</v>
      </c>
      <c r="L154" s="70"/>
    </row>
    <row r="155" spans="1:12" s="13" customFormat="1" ht="15.75" x14ac:dyDescent="0.25">
      <c r="A155" s="69"/>
      <c r="B155" s="66"/>
      <c r="C155" s="3" t="s">
        <v>21</v>
      </c>
      <c r="D155" s="4" t="s">
        <v>14</v>
      </c>
      <c r="E155" s="8">
        <v>40</v>
      </c>
      <c r="F155" s="11">
        <v>67</v>
      </c>
      <c r="G155" s="6"/>
      <c r="H155" s="7">
        <v>35</v>
      </c>
      <c r="I155" s="7"/>
      <c r="J155" s="7">
        <f t="shared" si="2"/>
        <v>2345</v>
      </c>
      <c r="K155" s="24">
        <f t="shared" si="3"/>
        <v>2345</v>
      </c>
      <c r="L155" s="70"/>
    </row>
    <row r="156" spans="1:12" s="13" customFormat="1" ht="15.75" x14ac:dyDescent="0.25">
      <c r="A156" s="69"/>
      <c r="B156" s="66"/>
      <c r="C156" s="3" t="s">
        <v>21</v>
      </c>
      <c r="D156" s="4" t="s">
        <v>15</v>
      </c>
      <c r="E156" s="8">
        <v>25</v>
      </c>
      <c r="F156" s="11">
        <v>45</v>
      </c>
      <c r="G156" s="6"/>
      <c r="H156" s="7">
        <v>35</v>
      </c>
      <c r="I156" s="7"/>
      <c r="J156" s="7">
        <f t="shared" si="2"/>
        <v>1575</v>
      </c>
      <c r="K156" s="24">
        <f t="shared" si="3"/>
        <v>1575</v>
      </c>
      <c r="L156" s="70"/>
    </row>
    <row r="157" spans="1:12" s="13" customFormat="1" ht="15.75" x14ac:dyDescent="0.25">
      <c r="A157" s="69"/>
      <c r="B157" s="66"/>
      <c r="C157" s="3" t="s">
        <v>10</v>
      </c>
      <c r="D157" s="4" t="s">
        <v>13</v>
      </c>
      <c r="E157" s="8">
        <v>1</v>
      </c>
      <c r="F157" s="11">
        <v>2</v>
      </c>
      <c r="G157" s="6"/>
      <c r="H157" s="7">
        <v>29</v>
      </c>
      <c r="I157" s="7"/>
      <c r="J157" s="7">
        <f t="shared" si="2"/>
        <v>58</v>
      </c>
      <c r="K157" s="24">
        <f t="shared" si="3"/>
        <v>58</v>
      </c>
      <c r="L157" s="70"/>
    </row>
    <row r="158" spans="1:12" s="13" customFormat="1" ht="15.75" x14ac:dyDescent="0.25">
      <c r="A158" s="69"/>
      <c r="B158" s="66"/>
      <c r="C158" s="3" t="s">
        <v>10</v>
      </c>
      <c r="D158" s="4" t="s">
        <v>14</v>
      </c>
      <c r="E158" s="8">
        <v>25</v>
      </c>
      <c r="F158" s="11">
        <v>42</v>
      </c>
      <c r="G158" s="6"/>
      <c r="H158" s="7">
        <v>29</v>
      </c>
      <c r="I158" s="7"/>
      <c r="J158" s="7">
        <f t="shared" si="2"/>
        <v>1218</v>
      </c>
      <c r="K158" s="24">
        <f t="shared" si="3"/>
        <v>1218</v>
      </c>
      <c r="L158" s="70"/>
    </row>
    <row r="159" spans="1:12" s="13" customFormat="1" ht="15.75" x14ac:dyDescent="0.25">
      <c r="A159" s="69"/>
      <c r="B159" s="66"/>
      <c r="C159" s="3" t="s">
        <v>10</v>
      </c>
      <c r="D159" s="4" t="s">
        <v>15</v>
      </c>
      <c r="E159" s="8">
        <v>13</v>
      </c>
      <c r="F159" s="11">
        <v>24</v>
      </c>
      <c r="G159" s="6"/>
      <c r="H159" s="7">
        <v>29</v>
      </c>
      <c r="I159" s="7"/>
      <c r="J159" s="7">
        <f t="shared" si="2"/>
        <v>696</v>
      </c>
      <c r="K159" s="24">
        <f t="shared" si="3"/>
        <v>696</v>
      </c>
      <c r="L159" s="70"/>
    </row>
    <row r="160" spans="1:12" s="13" customFormat="1" ht="15.75" x14ac:dyDescent="0.25">
      <c r="A160" s="69"/>
      <c r="B160" s="66"/>
      <c r="C160" s="3" t="s">
        <v>24</v>
      </c>
      <c r="D160" s="4" t="s">
        <v>14</v>
      </c>
      <c r="E160" s="8">
        <v>40</v>
      </c>
      <c r="F160" s="11">
        <v>67</v>
      </c>
      <c r="G160" s="6"/>
      <c r="H160" s="7">
        <v>32</v>
      </c>
      <c r="I160" s="7"/>
      <c r="J160" s="7">
        <f t="shared" si="2"/>
        <v>2144</v>
      </c>
      <c r="K160" s="24">
        <f t="shared" si="3"/>
        <v>2144</v>
      </c>
      <c r="L160" s="70"/>
    </row>
    <row r="161" spans="1:12" s="13" customFormat="1" ht="15.75" x14ac:dyDescent="0.25">
      <c r="A161" s="69"/>
      <c r="B161" s="66"/>
      <c r="C161" s="3" t="s">
        <v>24</v>
      </c>
      <c r="D161" s="4" t="s">
        <v>15</v>
      </c>
      <c r="E161" s="8">
        <v>27</v>
      </c>
      <c r="F161" s="11">
        <v>49</v>
      </c>
      <c r="G161" s="6"/>
      <c r="H161" s="7">
        <v>32</v>
      </c>
      <c r="I161" s="7"/>
      <c r="J161" s="7">
        <f t="shared" si="2"/>
        <v>1568</v>
      </c>
      <c r="K161" s="24">
        <f t="shared" si="3"/>
        <v>1568</v>
      </c>
      <c r="L161" s="70"/>
    </row>
    <row r="162" spans="1:12" s="13" customFormat="1" ht="15.75" x14ac:dyDescent="0.25">
      <c r="A162" s="69"/>
      <c r="B162" s="67"/>
      <c r="C162" s="17"/>
      <c r="D162" s="18" t="s">
        <v>18</v>
      </c>
      <c r="E162" s="19">
        <v>774</v>
      </c>
      <c r="F162" s="19">
        <v>1293</v>
      </c>
      <c r="G162" s="20"/>
      <c r="H162" s="20"/>
      <c r="I162" s="21"/>
      <c r="J162" s="21"/>
      <c r="K162" s="25">
        <f>SUM(K133:K161)</f>
        <v>46983</v>
      </c>
      <c r="L162" s="70"/>
    </row>
    <row r="163" spans="1:12" s="13" customFormat="1" ht="15.75" x14ac:dyDescent="0.25">
      <c r="A163" s="69"/>
      <c r="B163" s="68" t="s">
        <v>66</v>
      </c>
      <c r="C163" s="3" t="s">
        <v>19</v>
      </c>
      <c r="D163" s="14" t="s">
        <v>29</v>
      </c>
      <c r="E163" s="8">
        <v>10</v>
      </c>
      <c r="F163" s="9"/>
      <c r="G163" s="7">
        <v>133</v>
      </c>
      <c r="H163" s="7"/>
      <c r="I163" s="7">
        <f>E163*G163</f>
        <v>1330</v>
      </c>
      <c r="J163" s="7"/>
      <c r="K163" s="24">
        <f>I163</f>
        <v>1330</v>
      </c>
      <c r="L163" s="70"/>
    </row>
    <row r="164" spans="1:12" s="13" customFormat="1" ht="15.75" x14ac:dyDescent="0.25">
      <c r="A164" s="69"/>
      <c r="B164" s="66"/>
      <c r="C164" s="3" t="s">
        <v>19</v>
      </c>
      <c r="D164" s="14" t="s">
        <v>31</v>
      </c>
      <c r="E164" s="8">
        <v>20</v>
      </c>
      <c r="F164" s="9"/>
      <c r="G164" s="7">
        <v>123</v>
      </c>
      <c r="H164" s="7"/>
      <c r="I164" s="7">
        <f>E164*G164</f>
        <v>2460</v>
      </c>
      <c r="J164" s="7"/>
      <c r="K164" s="24">
        <f>I164</f>
        <v>2460</v>
      </c>
      <c r="L164" s="70"/>
    </row>
    <row r="165" spans="1:12" s="13" customFormat="1" ht="15.75" x14ac:dyDescent="0.25">
      <c r="A165" s="69"/>
      <c r="B165" s="66"/>
      <c r="C165" s="3" t="s">
        <v>19</v>
      </c>
      <c r="D165" s="4" t="s">
        <v>20</v>
      </c>
      <c r="E165" s="8">
        <v>11</v>
      </c>
      <c r="F165" s="11">
        <v>18</v>
      </c>
      <c r="G165" s="6"/>
      <c r="H165" s="7">
        <v>35</v>
      </c>
      <c r="I165" s="7"/>
      <c r="J165" s="7">
        <f>F165*H165</f>
        <v>630</v>
      </c>
      <c r="K165" s="24">
        <f>J165</f>
        <v>630</v>
      </c>
      <c r="L165" s="70"/>
    </row>
    <row r="166" spans="1:12" s="13" customFormat="1" ht="15.75" x14ac:dyDescent="0.25">
      <c r="A166" s="69"/>
      <c r="B166" s="66"/>
      <c r="C166" s="3" t="s">
        <v>19</v>
      </c>
      <c r="D166" s="4" t="s">
        <v>14</v>
      </c>
      <c r="E166" s="8">
        <v>464</v>
      </c>
      <c r="F166" s="11">
        <v>773</v>
      </c>
      <c r="G166" s="6"/>
      <c r="H166" s="7">
        <v>35</v>
      </c>
      <c r="I166" s="7"/>
      <c r="J166" s="7">
        <f>F166*H166</f>
        <v>27055</v>
      </c>
      <c r="K166" s="24">
        <f>J166</f>
        <v>27055</v>
      </c>
      <c r="L166" s="70"/>
    </row>
    <row r="167" spans="1:12" s="13" customFormat="1" ht="15.75" x14ac:dyDescent="0.25">
      <c r="A167" s="69"/>
      <c r="B167" s="66"/>
      <c r="C167" s="3" t="s">
        <v>19</v>
      </c>
      <c r="D167" s="4" t="s">
        <v>15</v>
      </c>
      <c r="E167" s="8">
        <v>224</v>
      </c>
      <c r="F167" s="11">
        <v>407</v>
      </c>
      <c r="G167" s="6"/>
      <c r="H167" s="7">
        <v>35</v>
      </c>
      <c r="I167" s="7"/>
      <c r="J167" s="7">
        <f>F167*H167</f>
        <v>14245</v>
      </c>
      <c r="K167" s="24">
        <f>J167</f>
        <v>14245</v>
      </c>
      <c r="L167" s="70"/>
    </row>
    <row r="168" spans="1:12" s="13" customFormat="1" ht="15.75" x14ac:dyDescent="0.25">
      <c r="A168" s="69"/>
      <c r="B168" s="66"/>
      <c r="C168" s="3" t="s">
        <v>19</v>
      </c>
      <c r="D168" s="4" t="s">
        <v>16</v>
      </c>
      <c r="E168" s="8">
        <v>42</v>
      </c>
      <c r="F168" s="9"/>
      <c r="G168" s="7">
        <v>63</v>
      </c>
      <c r="H168" s="7"/>
      <c r="I168" s="7">
        <f>E168*G168</f>
        <v>2646</v>
      </c>
      <c r="J168" s="7"/>
      <c r="K168" s="24">
        <f>I168</f>
        <v>2646</v>
      </c>
      <c r="L168" s="70"/>
    </row>
    <row r="169" spans="1:12" s="13" customFormat="1" ht="15.75" x14ac:dyDescent="0.25">
      <c r="A169" s="69"/>
      <c r="B169" s="67"/>
      <c r="C169" s="17"/>
      <c r="D169" s="18" t="s">
        <v>18</v>
      </c>
      <c r="E169" s="19">
        <v>771</v>
      </c>
      <c r="F169" s="19">
        <v>1198</v>
      </c>
      <c r="G169" s="20"/>
      <c r="H169" s="20"/>
      <c r="I169" s="21"/>
      <c r="J169" s="21"/>
      <c r="K169" s="25">
        <f>SUM(K163:K168)</f>
        <v>48366</v>
      </c>
      <c r="L169" s="70"/>
    </row>
    <row r="170" spans="1:12" s="13" customFormat="1" ht="15.75" x14ac:dyDescent="0.25">
      <c r="A170" s="69"/>
      <c r="B170" s="68" t="s">
        <v>53</v>
      </c>
      <c r="C170" s="3" t="s">
        <v>19</v>
      </c>
      <c r="D170" s="4" t="s">
        <v>14</v>
      </c>
      <c r="E170" s="8">
        <v>10</v>
      </c>
      <c r="F170" s="11">
        <v>17</v>
      </c>
      <c r="G170" s="6"/>
      <c r="H170" s="7">
        <v>35</v>
      </c>
      <c r="I170" s="7"/>
      <c r="J170" s="7">
        <f>F170*H170</f>
        <v>595</v>
      </c>
      <c r="K170" s="24">
        <f>J170</f>
        <v>595</v>
      </c>
      <c r="L170" s="70"/>
    </row>
    <row r="171" spans="1:12" s="13" customFormat="1" ht="15.75" x14ac:dyDescent="0.25">
      <c r="A171" s="69"/>
      <c r="B171" s="66"/>
      <c r="C171" s="3" t="s">
        <v>19</v>
      </c>
      <c r="D171" s="4" t="s">
        <v>15</v>
      </c>
      <c r="E171" s="8">
        <v>4</v>
      </c>
      <c r="F171" s="11">
        <v>7</v>
      </c>
      <c r="G171" s="6"/>
      <c r="H171" s="7">
        <v>35</v>
      </c>
      <c r="I171" s="7"/>
      <c r="J171" s="7">
        <f>F171*H171</f>
        <v>245</v>
      </c>
      <c r="K171" s="24">
        <f>J171</f>
        <v>245</v>
      </c>
      <c r="L171" s="70"/>
    </row>
    <row r="172" spans="1:12" s="13" customFormat="1" ht="15.75" x14ac:dyDescent="0.25">
      <c r="A172" s="69"/>
      <c r="B172" s="66"/>
      <c r="C172" s="3" t="s">
        <v>21</v>
      </c>
      <c r="D172" s="4" t="s">
        <v>14</v>
      </c>
      <c r="E172" s="8">
        <v>5</v>
      </c>
      <c r="F172" s="11">
        <v>8</v>
      </c>
      <c r="G172" s="6"/>
      <c r="H172" s="7">
        <v>35</v>
      </c>
      <c r="I172" s="7"/>
      <c r="J172" s="7">
        <f>F172*H172</f>
        <v>280</v>
      </c>
      <c r="K172" s="24">
        <f>J172</f>
        <v>280</v>
      </c>
      <c r="L172" s="70"/>
    </row>
    <row r="173" spans="1:12" s="13" customFormat="1" ht="15.75" x14ac:dyDescent="0.25">
      <c r="A173" s="69"/>
      <c r="B173" s="66"/>
      <c r="C173" s="3" t="s">
        <v>21</v>
      </c>
      <c r="D173" s="4" t="s">
        <v>15</v>
      </c>
      <c r="E173" s="8">
        <v>4</v>
      </c>
      <c r="F173" s="11">
        <v>7</v>
      </c>
      <c r="G173" s="6"/>
      <c r="H173" s="7">
        <v>35</v>
      </c>
      <c r="I173" s="7"/>
      <c r="J173" s="7">
        <f>F173*H173</f>
        <v>245</v>
      </c>
      <c r="K173" s="24">
        <f>J173</f>
        <v>245</v>
      </c>
      <c r="L173" s="70"/>
    </row>
    <row r="174" spans="1:12" s="13" customFormat="1" ht="15.75" x14ac:dyDescent="0.25">
      <c r="A174" s="69"/>
      <c r="B174" s="67"/>
      <c r="C174" s="17"/>
      <c r="D174" s="18" t="s">
        <v>18</v>
      </c>
      <c r="E174" s="19">
        <v>23</v>
      </c>
      <c r="F174" s="19">
        <v>39</v>
      </c>
      <c r="G174" s="20"/>
      <c r="H174" s="20"/>
      <c r="I174" s="21"/>
      <c r="J174" s="21"/>
      <c r="K174" s="25">
        <f>SUM(K170:K173)</f>
        <v>1365</v>
      </c>
      <c r="L174" s="70"/>
    </row>
    <row r="175" spans="1:12" s="13" customFormat="1" ht="16.149999999999999" customHeight="1" x14ac:dyDescent="0.25">
      <c r="A175" s="69"/>
      <c r="B175" s="66" t="s">
        <v>50</v>
      </c>
      <c r="C175" s="3" t="s">
        <v>19</v>
      </c>
      <c r="D175" s="14" t="s">
        <v>30</v>
      </c>
      <c r="E175" s="8">
        <v>1</v>
      </c>
      <c r="F175" s="11"/>
      <c r="G175" s="7">
        <v>163</v>
      </c>
      <c r="H175" s="22"/>
      <c r="I175" s="7">
        <f>E175*G175</f>
        <v>163</v>
      </c>
      <c r="J175" s="22"/>
      <c r="K175" s="24">
        <f>I175</f>
        <v>163</v>
      </c>
      <c r="L175" s="70"/>
    </row>
    <row r="176" spans="1:12" s="13" customFormat="1" ht="15.75" x14ac:dyDescent="0.25">
      <c r="A176" s="69"/>
      <c r="B176" s="66"/>
      <c r="C176" s="3" t="s">
        <v>19</v>
      </c>
      <c r="D176" s="14" t="s">
        <v>29</v>
      </c>
      <c r="E176" s="8">
        <v>4</v>
      </c>
      <c r="F176" s="9"/>
      <c r="G176" s="7">
        <v>133</v>
      </c>
      <c r="H176" s="22"/>
      <c r="I176" s="7">
        <f>E176*G176</f>
        <v>532</v>
      </c>
      <c r="J176" s="22"/>
      <c r="K176" s="24">
        <f>I176</f>
        <v>532</v>
      </c>
      <c r="L176" s="70"/>
    </row>
    <row r="177" spans="1:12" s="13" customFormat="1" ht="15.75" x14ac:dyDescent="0.25">
      <c r="A177" s="69"/>
      <c r="B177" s="66"/>
      <c r="C177" s="3" t="s">
        <v>19</v>
      </c>
      <c r="D177" s="14" t="s">
        <v>31</v>
      </c>
      <c r="E177" s="8">
        <v>16</v>
      </c>
      <c r="F177" s="9"/>
      <c r="G177" s="7">
        <v>123</v>
      </c>
      <c r="H177" s="22"/>
      <c r="I177" s="7">
        <f>E177*G177</f>
        <v>1968</v>
      </c>
      <c r="J177" s="22"/>
      <c r="K177" s="24">
        <f>I177</f>
        <v>1968</v>
      </c>
      <c r="L177" s="70"/>
    </row>
    <row r="178" spans="1:12" s="13" customFormat="1" ht="15.75" x14ac:dyDescent="0.25">
      <c r="A178" s="69"/>
      <c r="B178" s="66"/>
      <c r="C178" s="3" t="s">
        <v>19</v>
      </c>
      <c r="D178" s="4" t="s">
        <v>20</v>
      </c>
      <c r="E178" s="8">
        <v>11</v>
      </c>
      <c r="F178" s="11">
        <v>18</v>
      </c>
      <c r="G178" s="22"/>
      <c r="H178" s="7">
        <v>35</v>
      </c>
      <c r="I178" s="22"/>
      <c r="J178" s="7">
        <f>F178*H178</f>
        <v>630</v>
      </c>
      <c r="K178" s="24">
        <f>J178</f>
        <v>630</v>
      </c>
      <c r="L178" s="70"/>
    </row>
    <row r="179" spans="1:12" s="13" customFormat="1" ht="15.75" x14ac:dyDescent="0.25">
      <c r="A179" s="69"/>
      <c r="B179" s="66"/>
      <c r="C179" s="3" t="s">
        <v>19</v>
      </c>
      <c r="D179" s="4" t="s">
        <v>14</v>
      </c>
      <c r="E179" s="8">
        <v>46</v>
      </c>
      <c r="F179" s="11">
        <v>77</v>
      </c>
      <c r="G179" s="22"/>
      <c r="H179" s="7">
        <v>35</v>
      </c>
      <c r="I179" s="22"/>
      <c r="J179" s="7">
        <f>F179*H179</f>
        <v>2695</v>
      </c>
      <c r="K179" s="24">
        <f>J179</f>
        <v>2695</v>
      </c>
      <c r="L179" s="70"/>
    </row>
    <row r="180" spans="1:12" s="13" customFormat="1" ht="15.75" x14ac:dyDescent="0.25">
      <c r="A180" s="69"/>
      <c r="B180" s="66"/>
      <c r="C180" s="3" t="s">
        <v>19</v>
      </c>
      <c r="D180" s="4" t="s">
        <v>15</v>
      </c>
      <c r="E180" s="8">
        <v>30</v>
      </c>
      <c r="F180" s="11">
        <v>55</v>
      </c>
      <c r="G180" s="22"/>
      <c r="H180" s="7">
        <v>35</v>
      </c>
      <c r="I180" s="22"/>
      <c r="J180" s="7">
        <f>F180*H180</f>
        <v>1925</v>
      </c>
      <c r="K180" s="24">
        <f>J180</f>
        <v>1925</v>
      </c>
      <c r="L180" s="70"/>
    </row>
    <row r="181" spans="1:12" s="13" customFormat="1" ht="15.75" x14ac:dyDescent="0.25">
      <c r="A181" s="69"/>
      <c r="B181" s="66"/>
      <c r="C181" s="3" t="s">
        <v>19</v>
      </c>
      <c r="D181" s="4" t="s">
        <v>16</v>
      </c>
      <c r="E181" s="8">
        <v>1</v>
      </c>
      <c r="F181" s="11"/>
      <c r="G181" s="7">
        <v>63</v>
      </c>
      <c r="H181" s="22"/>
      <c r="I181" s="7">
        <f>E181*G181</f>
        <v>63</v>
      </c>
      <c r="J181" s="22"/>
      <c r="K181" s="24">
        <f>I181</f>
        <v>63</v>
      </c>
      <c r="L181" s="70"/>
    </row>
    <row r="182" spans="1:12" s="13" customFormat="1" ht="15.75" x14ac:dyDescent="0.25">
      <c r="A182" s="69"/>
      <c r="B182" s="66"/>
      <c r="C182" s="3" t="s">
        <v>21</v>
      </c>
      <c r="D182" s="14" t="s">
        <v>30</v>
      </c>
      <c r="E182" s="8">
        <v>1</v>
      </c>
      <c r="F182" s="9"/>
      <c r="G182" s="7">
        <v>70</v>
      </c>
      <c r="H182" s="22"/>
      <c r="I182" s="7">
        <f>E182*G182</f>
        <v>70</v>
      </c>
      <c r="J182" s="22"/>
      <c r="K182" s="24">
        <f>I182</f>
        <v>70</v>
      </c>
      <c r="L182" s="70"/>
    </row>
    <row r="183" spans="1:12" s="13" customFormat="1" ht="15.75" x14ac:dyDescent="0.25">
      <c r="A183" s="69"/>
      <c r="B183" s="66"/>
      <c r="C183" s="3" t="s">
        <v>21</v>
      </c>
      <c r="D183" s="14" t="s">
        <v>29</v>
      </c>
      <c r="E183" s="8">
        <v>3</v>
      </c>
      <c r="F183" s="9"/>
      <c r="G183" s="7">
        <v>65</v>
      </c>
      <c r="H183" s="22"/>
      <c r="I183" s="7">
        <f>E183*G183</f>
        <v>195</v>
      </c>
      <c r="J183" s="22"/>
      <c r="K183" s="24">
        <f>I183</f>
        <v>195</v>
      </c>
      <c r="L183" s="70"/>
    </row>
    <row r="184" spans="1:12" s="13" customFormat="1" ht="15.75" x14ac:dyDescent="0.25">
      <c r="A184" s="69"/>
      <c r="B184" s="66"/>
      <c r="C184" s="3" t="s">
        <v>21</v>
      </c>
      <c r="D184" s="14" t="s">
        <v>31</v>
      </c>
      <c r="E184" s="8">
        <v>20</v>
      </c>
      <c r="F184" s="9"/>
      <c r="G184" s="7">
        <v>65</v>
      </c>
      <c r="H184" s="22"/>
      <c r="I184" s="7">
        <f>E184*G184</f>
        <v>1300</v>
      </c>
      <c r="J184" s="22"/>
      <c r="K184" s="24">
        <f>I184</f>
        <v>1300</v>
      </c>
      <c r="L184" s="70"/>
    </row>
    <row r="185" spans="1:12" s="13" customFormat="1" ht="15.75" x14ac:dyDescent="0.25">
      <c r="A185" s="69"/>
      <c r="B185" s="66"/>
      <c r="C185" s="3" t="s">
        <v>21</v>
      </c>
      <c r="D185" s="4" t="s">
        <v>20</v>
      </c>
      <c r="E185" s="8">
        <v>14</v>
      </c>
      <c r="F185" s="11">
        <v>23</v>
      </c>
      <c r="G185" s="22"/>
      <c r="H185" s="7">
        <v>35</v>
      </c>
      <c r="I185" s="22"/>
      <c r="J185" s="7">
        <f>F185*H185</f>
        <v>805</v>
      </c>
      <c r="K185" s="24">
        <f>J185</f>
        <v>805</v>
      </c>
      <c r="L185" s="70"/>
    </row>
    <row r="186" spans="1:12" s="13" customFormat="1" ht="15.75" x14ac:dyDescent="0.25">
      <c r="A186" s="69"/>
      <c r="B186" s="66"/>
      <c r="C186" s="3" t="s">
        <v>21</v>
      </c>
      <c r="D186" s="4" t="s">
        <v>14</v>
      </c>
      <c r="E186" s="8">
        <v>236</v>
      </c>
      <c r="F186" s="11">
        <v>393</v>
      </c>
      <c r="G186" s="22"/>
      <c r="H186" s="7">
        <v>35</v>
      </c>
      <c r="I186" s="22"/>
      <c r="J186" s="7">
        <f>F186*H186</f>
        <v>13755</v>
      </c>
      <c r="K186" s="24">
        <f>J186</f>
        <v>13755</v>
      </c>
      <c r="L186" s="70"/>
    </row>
    <row r="187" spans="1:12" s="13" customFormat="1" ht="15.75" x14ac:dyDescent="0.25">
      <c r="A187" s="69"/>
      <c r="B187" s="66"/>
      <c r="C187" s="3" t="s">
        <v>21</v>
      </c>
      <c r="D187" s="4" t="s">
        <v>15</v>
      </c>
      <c r="E187" s="8">
        <v>156</v>
      </c>
      <c r="F187" s="11">
        <v>284</v>
      </c>
      <c r="G187" s="22"/>
      <c r="H187" s="7">
        <v>35</v>
      </c>
      <c r="I187" s="22"/>
      <c r="J187" s="7">
        <f>F187*H187</f>
        <v>9940</v>
      </c>
      <c r="K187" s="24">
        <f>J187</f>
        <v>9940</v>
      </c>
      <c r="L187" s="70"/>
    </row>
    <row r="188" spans="1:12" s="13" customFormat="1" ht="15.75" x14ac:dyDescent="0.25">
      <c r="A188" s="69"/>
      <c r="B188" s="66"/>
      <c r="C188" s="3" t="s">
        <v>21</v>
      </c>
      <c r="D188" s="4" t="s">
        <v>16</v>
      </c>
      <c r="E188" s="8">
        <v>1</v>
      </c>
      <c r="F188" s="9"/>
      <c r="G188" s="7">
        <v>51</v>
      </c>
      <c r="H188" s="22"/>
      <c r="I188" s="7">
        <f>E188*G188</f>
        <v>51</v>
      </c>
      <c r="J188" s="22"/>
      <c r="K188" s="24">
        <f>I188</f>
        <v>51</v>
      </c>
      <c r="L188" s="70"/>
    </row>
    <row r="189" spans="1:12" s="13" customFormat="1" ht="15.75" x14ac:dyDescent="0.25">
      <c r="A189" s="69"/>
      <c r="B189" s="67"/>
      <c r="C189" s="17"/>
      <c r="D189" s="18" t="s">
        <v>18</v>
      </c>
      <c r="E189" s="19">
        <v>540</v>
      </c>
      <c r="F189" s="19">
        <v>850</v>
      </c>
      <c r="G189" s="23"/>
      <c r="H189" s="23"/>
      <c r="I189" s="23"/>
      <c r="J189" s="23"/>
      <c r="K189" s="26">
        <f>SUM(K175:K188)</f>
        <v>34092</v>
      </c>
      <c r="L189" s="70"/>
    </row>
    <row r="190" spans="1:12" s="13" customFormat="1" ht="15.75" x14ac:dyDescent="0.25">
      <c r="A190" s="69"/>
      <c r="B190" s="66" t="s">
        <v>51</v>
      </c>
      <c r="C190" s="3" t="s">
        <v>19</v>
      </c>
      <c r="D190" s="14" t="s">
        <v>30</v>
      </c>
      <c r="E190" s="8">
        <v>1</v>
      </c>
      <c r="F190" s="9"/>
      <c r="G190" s="7">
        <v>163</v>
      </c>
      <c r="H190" s="22"/>
      <c r="I190" s="7">
        <f>E190*G190</f>
        <v>163</v>
      </c>
      <c r="J190" s="22"/>
      <c r="K190" s="24">
        <f>I190</f>
        <v>163</v>
      </c>
      <c r="L190" s="70"/>
    </row>
    <row r="191" spans="1:12" s="13" customFormat="1" ht="15.75" x14ac:dyDescent="0.25">
      <c r="A191" s="69"/>
      <c r="B191" s="66"/>
      <c r="C191" s="3" t="s">
        <v>19</v>
      </c>
      <c r="D191" s="14" t="s">
        <v>29</v>
      </c>
      <c r="E191" s="8">
        <v>7</v>
      </c>
      <c r="F191" s="9"/>
      <c r="G191" s="7">
        <v>133</v>
      </c>
      <c r="H191" s="22"/>
      <c r="I191" s="7">
        <f>E191*G191</f>
        <v>931</v>
      </c>
      <c r="J191" s="22"/>
      <c r="K191" s="24">
        <f>I191</f>
        <v>931</v>
      </c>
      <c r="L191" s="70"/>
    </row>
    <row r="192" spans="1:12" s="13" customFormat="1" ht="15.75" x14ac:dyDescent="0.25">
      <c r="A192" s="69"/>
      <c r="B192" s="66"/>
      <c r="C192" s="3" t="s">
        <v>19</v>
      </c>
      <c r="D192" s="14" t="s">
        <v>31</v>
      </c>
      <c r="E192" s="8">
        <v>42</v>
      </c>
      <c r="F192" s="9"/>
      <c r="G192" s="7">
        <v>123</v>
      </c>
      <c r="H192" s="22"/>
      <c r="I192" s="7">
        <f>E192*G192</f>
        <v>5166</v>
      </c>
      <c r="J192" s="22"/>
      <c r="K192" s="24">
        <f>I192</f>
        <v>5166</v>
      </c>
      <c r="L192" s="70"/>
    </row>
    <row r="193" spans="1:12" s="13" customFormat="1" ht="15.75" x14ac:dyDescent="0.25">
      <c r="A193" s="69"/>
      <c r="B193" s="66"/>
      <c r="C193" s="3" t="s">
        <v>19</v>
      </c>
      <c r="D193" s="4" t="s">
        <v>20</v>
      </c>
      <c r="E193" s="8">
        <v>39</v>
      </c>
      <c r="F193" s="11">
        <v>65</v>
      </c>
      <c r="G193" s="22"/>
      <c r="H193" s="7">
        <v>35</v>
      </c>
      <c r="I193" s="22"/>
      <c r="J193" s="7">
        <f>F193*H193</f>
        <v>2275</v>
      </c>
      <c r="K193" s="24">
        <f>J193</f>
        <v>2275</v>
      </c>
      <c r="L193" s="70"/>
    </row>
    <row r="194" spans="1:12" s="13" customFormat="1" ht="15.75" x14ac:dyDescent="0.25">
      <c r="A194" s="69"/>
      <c r="B194" s="66"/>
      <c r="C194" s="3" t="s">
        <v>19</v>
      </c>
      <c r="D194" s="4" t="s">
        <v>14</v>
      </c>
      <c r="E194" s="8">
        <v>352</v>
      </c>
      <c r="F194" s="11">
        <v>587</v>
      </c>
      <c r="G194" s="22"/>
      <c r="H194" s="7">
        <v>35</v>
      </c>
      <c r="I194" s="22"/>
      <c r="J194" s="7">
        <f>F194*H194</f>
        <v>20545</v>
      </c>
      <c r="K194" s="24">
        <f>J194</f>
        <v>20545</v>
      </c>
      <c r="L194" s="70"/>
    </row>
    <row r="195" spans="1:12" s="13" customFormat="1" ht="15.75" x14ac:dyDescent="0.25">
      <c r="A195" s="69"/>
      <c r="B195" s="66"/>
      <c r="C195" s="3" t="s">
        <v>19</v>
      </c>
      <c r="D195" s="4" t="s">
        <v>15</v>
      </c>
      <c r="E195" s="8">
        <v>235</v>
      </c>
      <c r="F195" s="11">
        <v>427</v>
      </c>
      <c r="G195" s="22"/>
      <c r="H195" s="7">
        <v>35</v>
      </c>
      <c r="I195" s="22"/>
      <c r="J195" s="7">
        <f>F195*H195</f>
        <v>14945</v>
      </c>
      <c r="K195" s="24">
        <f>J195</f>
        <v>14945</v>
      </c>
      <c r="L195" s="70"/>
    </row>
    <row r="196" spans="1:12" s="13" customFormat="1" ht="15.75" x14ac:dyDescent="0.25">
      <c r="A196" s="69"/>
      <c r="B196" s="66"/>
      <c r="C196" s="3" t="s">
        <v>19</v>
      </c>
      <c r="D196" s="4" t="s">
        <v>16</v>
      </c>
      <c r="E196" s="8">
        <v>1</v>
      </c>
      <c r="F196" s="11"/>
      <c r="G196" s="7">
        <v>63</v>
      </c>
      <c r="H196" s="22"/>
      <c r="I196" s="7">
        <f>E196*G196</f>
        <v>63</v>
      </c>
      <c r="J196" s="22"/>
      <c r="K196" s="24">
        <f>I196</f>
        <v>63</v>
      </c>
      <c r="L196" s="70"/>
    </row>
    <row r="197" spans="1:12" s="13" customFormat="1" ht="15.75" x14ac:dyDescent="0.25">
      <c r="A197" s="69"/>
      <c r="B197" s="66"/>
      <c r="C197" s="3" t="s">
        <v>21</v>
      </c>
      <c r="D197" s="14" t="s">
        <v>31</v>
      </c>
      <c r="E197" s="8">
        <v>1</v>
      </c>
      <c r="F197" s="9"/>
      <c r="G197" s="7">
        <v>65</v>
      </c>
      <c r="H197" s="22"/>
      <c r="I197" s="7">
        <f>E197*G197</f>
        <v>65</v>
      </c>
      <c r="J197" s="22"/>
      <c r="K197" s="24">
        <f>I197</f>
        <v>65</v>
      </c>
      <c r="L197" s="70"/>
    </row>
    <row r="198" spans="1:12" s="13" customFormat="1" ht="15.75" x14ac:dyDescent="0.25">
      <c r="A198" s="69"/>
      <c r="B198" s="66"/>
      <c r="C198" s="3" t="s">
        <v>21</v>
      </c>
      <c r="D198" s="4" t="s">
        <v>14</v>
      </c>
      <c r="E198" s="8">
        <v>10</v>
      </c>
      <c r="F198" s="11">
        <v>17</v>
      </c>
      <c r="G198" s="22"/>
      <c r="H198" s="7">
        <v>35</v>
      </c>
      <c r="I198" s="22"/>
      <c r="J198" s="7">
        <f>F198*H198</f>
        <v>595</v>
      </c>
      <c r="K198" s="24">
        <f>J198</f>
        <v>595</v>
      </c>
      <c r="L198" s="70"/>
    </row>
    <row r="199" spans="1:12" s="13" customFormat="1" ht="15.75" x14ac:dyDescent="0.25">
      <c r="A199" s="69"/>
      <c r="B199" s="66"/>
      <c r="C199" s="3" t="s">
        <v>21</v>
      </c>
      <c r="D199" s="4" t="s">
        <v>15</v>
      </c>
      <c r="E199" s="8">
        <v>4</v>
      </c>
      <c r="F199" s="11">
        <v>7</v>
      </c>
      <c r="G199" s="22"/>
      <c r="H199" s="7">
        <v>35</v>
      </c>
      <c r="I199" s="22"/>
      <c r="J199" s="7">
        <f>F199*H199</f>
        <v>245</v>
      </c>
      <c r="K199" s="24">
        <f>J199</f>
        <v>245</v>
      </c>
      <c r="L199" s="70"/>
    </row>
    <row r="200" spans="1:12" s="13" customFormat="1" ht="15.75" x14ac:dyDescent="0.25">
      <c r="A200" s="69"/>
      <c r="B200" s="67"/>
      <c r="C200" s="17"/>
      <c r="D200" s="18" t="s">
        <v>18</v>
      </c>
      <c r="E200" s="19">
        <v>692</v>
      </c>
      <c r="F200" s="19">
        <v>1103</v>
      </c>
      <c r="G200" s="23"/>
      <c r="H200" s="23"/>
      <c r="I200" s="23"/>
      <c r="J200" s="23"/>
      <c r="K200" s="26">
        <f>SUM(K190:K199)</f>
        <v>44993</v>
      </c>
      <c r="L200" s="70"/>
    </row>
    <row r="201" spans="1:12" s="13" customFormat="1" ht="15.75" x14ac:dyDescent="0.25">
      <c r="A201" s="69"/>
      <c r="B201" s="66" t="s">
        <v>52</v>
      </c>
      <c r="C201" s="3" t="s">
        <v>19</v>
      </c>
      <c r="D201" s="14" t="s">
        <v>29</v>
      </c>
      <c r="E201" s="8">
        <v>1</v>
      </c>
      <c r="F201" s="9"/>
      <c r="G201" s="7">
        <v>133</v>
      </c>
      <c r="H201" s="22"/>
      <c r="I201" s="7">
        <f>E201*G201</f>
        <v>133</v>
      </c>
      <c r="J201" s="22"/>
      <c r="K201" s="24">
        <f>I201</f>
        <v>133</v>
      </c>
      <c r="L201" s="70"/>
    </row>
    <row r="202" spans="1:12" s="13" customFormat="1" ht="15.75" x14ac:dyDescent="0.25">
      <c r="A202" s="69"/>
      <c r="B202" s="66"/>
      <c r="C202" s="3" t="s">
        <v>19</v>
      </c>
      <c r="D202" s="14" t="s">
        <v>31</v>
      </c>
      <c r="E202" s="8">
        <v>11</v>
      </c>
      <c r="F202" s="9"/>
      <c r="G202" s="7">
        <v>123</v>
      </c>
      <c r="H202" s="22"/>
      <c r="I202" s="7">
        <f>E202*G202</f>
        <v>1353</v>
      </c>
      <c r="J202" s="22"/>
      <c r="K202" s="24">
        <f>I202</f>
        <v>1353</v>
      </c>
      <c r="L202" s="70"/>
    </row>
    <row r="203" spans="1:12" s="13" customFormat="1" ht="15.75" x14ac:dyDescent="0.25">
      <c r="A203" s="69"/>
      <c r="B203" s="66"/>
      <c r="C203" s="3" t="s">
        <v>19</v>
      </c>
      <c r="D203" s="4" t="s">
        <v>20</v>
      </c>
      <c r="E203" s="8">
        <v>24</v>
      </c>
      <c r="F203" s="11">
        <v>40</v>
      </c>
      <c r="G203" s="22"/>
      <c r="H203" s="7">
        <v>35</v>
      </c>
      <c r="I203" s="22"/>
      <c r="J203" s="7">
        <f>F203*H203</f>
        <v>1400</v>
      </c>
      <c r="K203" s="24">
        <f>J203</f>
        <v>1400</v>
      </c>
      <c r="L203" s="70"/>
    </row>
    <row r="204" spans="1:12" s="13" customFormat="1" ht="15.75" x14ac:dyDescent="0.25">
      <c r="A204" s="69"/>
      <c r="B204" s="66"/>
      <c r="C204" s="3" t="s">
        <v>19</v>
      </c>
      <c r="D204" s="4" t="s">
        <v>14</v>
      </c>
      <c r="E204" s="8">
        <v>137</v>
      </c>
      <c r="F204" s="11">
        <v>228</v>
      </c>
      <c r="G204" s="22"/>
      <c r="H204" s="7">
        <v>35</v>
      </c>
      <c r="I204" s="22"/>
      <c r="J204" s="7">
        <f>F204*H204</f>
        <v>7980</v>
      </c>
      <c r="K204" s="24">
        <f>J204</f>
        <v>7980</v>
      </c>
      <c r="L204" s="70"/>
    </row>
    <row r="205" spans="1:12" s="13" customFormat="1" ht="15.75" x14ac:dyDescent="0.25">
      <c r="A205" s="69"/>
      <c r="B205" s="66"/>
      <c r="C205" s="3" t="s">
        <v>19</v>
      </c>
      <c r="D205" s="4" t="s">
        <v>15</v>
      </c>
      <c r="E205" s="8">
        <v>90</v>
      </c>
      <c r="F205" s="11">
        <v>164</v>
      </c>
      <c r="G205" s="22"/>
      <c r="H205" s="7">
        <v>35</v>
      </c>
      <c r="I205" s="22"/>
      <c r="J205" s="7">
        <f>F205*H205</f>
        <v>5740</v>
      </c>
      <c r="K205" s="24">
        <f>J205</f>
        <v>5740</v>
      </c>
      <c r="L205" s="70"/>
    </row>
    <row r="206" spans="1:12" s="13" customFormat="1" ht="15.75" x14ac:dyDescent="0.25">
      <c r="A206" s="69"/>
      <c r="B206" s="66"/>
      <c r="C206" s="3" t="s">
        <v>19</v>
      </c>
      <c r="D206" s="4" t="s">
        <v>16</v>
      </c>
      <c r="E206" s="8">
        <v>1</v>
      </c>
      <c r="F206" s="9"/>
      <c r="G206" s="7">
        <v>63</v>
      </c>
      <c r="H206" s="22"/>
      <c r="I206" s="7">
        <f>E206*G206</f>
        <v>63</v>
      </c>
      <c r="J206" s="22"/>
      <c r="K206" s="24">
        <f>I206</f>
        <v>63</v>
      </c>
      <c r="L206" s="70"/>
    </row>
    <row r="207" spans="1:12" s="13" customFormat="1" ht="15.75" x14ac:dyDescent="0.25">
      <c r="A207" s="69"/>
      <c r="B207" s="66"/>
      <c r="C207" s="3" t="s">
        <v>21</v>
      </c>
      <c r="D207" s="14" t="s">
        <v>30</v>
      </c>
      <c r="E207" s="8">
        <v>1</v>
      </c>
      <c r="F207" s="9"/>
      <c r="G207" s="7">
        <v>70</v>
      </c>
      <c r="H207" s="22"/>
      <c r="I207" s="7">
        <f>E207*G207</f>
        <v>70</v>
      </c>
      <c r="J207" s="22"/>
      <c r="K207" s="24">
        <f>I207</f>
        <v>70</v>
      </c>
      <c r="L207" s="70"/>
    </row>
    <row r="208" spans="1:12" s="13" customFormat="1" ht="15.75" x14ac:dyDescent="0.25">
      <c r="A208" s="69"/>
      <c r="B208" s="66"/>
      <c r="C208" s="3" t="s">
        <v>21</v>
      </c>
      <c r="D208" s="14" t="s">
        <v>29</v>
      </c>
      <c r="E208" s="8">
        <v>4</v>
      </c>
      <c r="F208" s="9"/>
      <c r="G208" s="7">
        <v>65</v>
      </c>
      <c r="H208" s="22"/>
      <c r="I208" s="7">
        <f>E208*G208</f>
        <v>260</v>
      </c>
      <c r="J208" s="22"/>
      <c r="K208" s="24">
        <f>I208</f>
        <v>260</v>
      </c>
      <c r="L208" s="70"/>
    </row>
    <row r="209" spans="1:12" s="13" customFormat="1" ht="15.75" x14ac:dyDescent="0.25">
      <c r="A209" s="69"/>
      <c r="B209" s="66"/>
      <c r="C209" s="3" t="s">
        <v>21</v>
      </c>
      <c r="D209" s="14" t="s">
        <v>31</v>
      </c>
      <c r="E209" s="8">
        <v>42</v>
      </c>
      <c r="F209" s="9"/>
      <c r="G209" s="7">
        <v>65</v>
      </c>
      <c r="H209" s="22"/>
      <c r="I209" s="7">
        <f>E209*G209</f>
        <v>2730</v>
      </c>
      <c r="J209" s="22"/>
      <c r="K209" s="24">
        <f>I209</f>
        <v>2730</v>
      </c>
      <c r="L209" s="70"/>
    </row>
    <row r="210" spans="1:12" s="13" customFormat="1" ht="15.75" x14ac:dyDescent="0.25">
      <c r="A210" s="69"/>
      <c r="B210" s="66"/>
      <c r="C210" s="3" t="s">
        <v>21</v>
      </c>
      <c r="D210" s="4" t="s">
        <v>20</v>
      </c>
      <c r="E210" s="8">
        <v>30</v>
      </c>
      <c r="F210" s="11">
        <v>50</v>
      </c>
      <c r="G210" s="22"/>
      <c r="H210" s="7">
        <v>35</v>
      </c>
      <c r="I210" s="22"/>
      <c r="J210" s="7">
        <f>F210*H210</f>
        <v>1750</v>
      </c>
      <c r="K210" s="24">
        <f>J210</f>
        <v>1750</v>
      </c>
      <c r="L210" s="70"/>
    </row>
    <row r="211" spans="1:12" s="13" customFormat="1" ht="15.75" x14ac:dyDescent="0.25">
      <c r="A211" s="69"/>
      <c r="B211" s="66"/>
      <c r="C211" s="3" t="s">
        <v>21</v>
      </c>
      <c r="D211" s="4" t="s">
        <v>14</v>
      </c>
      <c r="E211" s="8">
        <v>246</v>
      </c>
      <c r="F211" s="11">
        <v>410</v>
      </c>
      <c r="G211" s="22"/>
      <c r="H211" s="7">
        <v>35</v>
      </c>
      <c r="I211" s="22"/>
      <c r="J211" s="7">
        <f>F211*H211</f>
        <v>14350</v>
      </c>
      <c r="K211" s="24">
        <f>J211</f>
        <v>14350</v>
      </c>
      <c r="L211" s="70"/>
    </row>
    <row r="212" spans="1:12" s="13" customFormat="1" ht="15.75" x14ac:dyDescent="0.25">
      <c r="A212" s="69"/>
      <c r="B212" s="66"/>
      <c r="C212" s="3" t="s">
        <v>21</v>
      </c>
      <c r="D212" s="4" t="s">
        <v>15</v>
      </c>
      <c r="E212" s="8">
        <v>164</v>
      </c>
      <c r="F212" s="11">
        <v>298</v>
      </c>
      <c r="G212" s="22"/>
      <c r="H212" s="7">
        <v>35</v>
      </c>
      <c r="I212" s="22"/>
      <c r="J212" s="7">
        <f>F212*H212</f>
        <v>10430</v>
      </c>
      <c r="K212" s="24">
        <f>J212</f>
        <v>10430</v>
      </c>
      <c r="L212" s="70"/>
    </row>
    <row r="213" spans="1:12" s="13" customFormat="1" ht="15.75" x14ac:dyDescent="0.25">
      <c r="A213" s="69"/>
      <c r="B213" s="66"/>
      <c r="C213" s="3" t="s">
        <v>21</v>
      </c>
      <c r="D213" s="4" t="s">
        <v>16</v>
      </c>
      <c r="E213" s="8">
        <v>1</v>
      </c>
      <c r="F213" s="11"/>
      <c r="G213" s="7">
        <v>51</v>
      </c>
      <c r="H213" s="22"/>
      <c r="I213" s="7">
        <f>E213*G213</f>
        <v>51</v>
      </c>
      <c r="J213" s="22"/>
      <c r="K213" s="24">
        <f>I213</f>
        <v>51</v>
      </c>
      <c r="L213" s="70"/>
    </row>
    <row r="214" spans="1:12" s="13" customFormat="1" ht="15.75" x14ac:dyDescent="0.25">
      <c r="A214" s="69"/>
      <c r="B214" s="66"/>
      <c r="C214" s="3" t="s">
        <v>23</v>
      </c>
      <c r="D214" s="4" t="s">
        <v>20</v>
      </c>
      <c r="E214" s="8">
        <v>16</v>
      </c>
      <c r="F214" s="11">
        <v>27</v>
      </c>
      <c r="G214" s="22"/>
      <c r="H214" s="7">
        <v>35</v>
      </c>
      <c r="I214" s="22"/>
      <c r="J214" s="7">
        <f>F214*H214</f>
        <v>945</v>
      </c>
      <c r="K214" s="24">
        <f>J214</f>
        <v>945</v>
      </c>
      <c r="L214" s="70"/>
    </row>
    <row r="215" spans="1:12" s="13" customFormat="1" ht="15.75" x14ac:dyDescent="0.25">
      <c r="A215" s="69"/>
      <c r="B215" s="66"/>
      <c r="C215" s="3" t="s">
        <v>23</v>
      </c>
      <c r="D215" s="4" t="s">
        <v>13</v>
      </c>
      <c r="E215" s="8">
        <v>2</v>
      </c>
      <c r="F215" s="11">
        <v>3</v>
      </c>
      <c r="G215" s="22"/>
      <c r="H215" s="7">
        <v>35</v>
      </c>
      <c r="I215" s="22"/>
      <c r="J215" s="7">
        <f>F215*H215</f>
        <v>105</v>
      </c>
      <c r="K215" s="24">
        <f>J215</f>
        <v>105</v>
      </c>
      <c r="L215" s="70"/>
    </row>
    <row r="216" spans="1:12" s="13" customFormat="1" ht="15.75" x14ac:dyDescent="0.25">
      <c r="A216" s="69"/>
      <c r="B216" s="66"/>
      <c r="C216" s="3" t="s">
        <v>23</v>
      </c>
      <c r="D216" s="4" t="s">
        <v>14</v>
      </c>
      <c r="E216" s="8">
        <v>20</v>
      </c>
      <c r="F216" s="11">
        <v>33</v>
      </c>
      <c r="G216" s="22"/>
      <c r="H216" s="7">
        <v>35</v>
      </c>
      <c r="I216" s="22"/>
      <c r="J216" s="7">
        <f>F216*H216</f>
        <v>1155</v>
      </c>
      <c r="K216" s="24">
        <f>J216</f>
        <v>1155</v>
      </c>
      <c r="L216" s="70"/>
    </row>
    <row r="217" spans="1:12" s="13" customFormat="1" ht="15.75" x14ac:dyDescent="0.25">
      <c r="A217" s="69"/>
      <c r="B217" s="66"/>
      <c r="C217" s="3" t="s">
        <v>23</v>
      </c>
      <c r="D217" s="4" t="s">
        <v>15</v>
      </c>
      <c r="E217" s="8">
        <v>16</v>
      </c>
      <c r="F217" s="11">
        <v>29</v>
      </c>
      <c r="G217" s="22"/>
      <c r="H217" s="7">
        <v>35</v>
      </c>
      <c r="I217" s="22"/>
      <c r="J217" s="7">
        <f>F217*H217</f>
        <v>1015</v>
      </c>
      <c r="K217" s="24">
        <f>J217</f>
        <v>1015</v>
      </c>
      <c r="L217" s="70"/>
    </row>
    <row r="218" spans="1:12" s="13" customFormat="1" ht="15.75" x14ac:dyDescent="0.25">
      <c r="A218" s="69"/>
      <c r="B218" s="66"/>
      <c r="C218" s="3" t="s">
        <v>25</v>
      </c>
      <c r="D218" s="14" t="s">
        <v>29</v>
      </c>
      <c r="E218" s="8">
        <v>1</v>
      </c>
      <c r="F218" s="11"/>
      <c r="G218" s="7">
        <v>93</v>
      </c>
      <c r="H218" s="22"/>
      <c r="I218" s="7">
        <f>E218*G218</f>
        <v>93</v>
      </c>
      <c r="J218" s="22"/>
      <c r="K218" s="24">
        <f>I218</f>
        <v>93</v>
      </c>
      <c r="L218" s="70"/>
    </row>
    <row r="219" spans="1:12" s="13" customFormat="1" ht="15.75" x14ac:dyDescent="0.25">
      <c r="A219" s="69"/>
      <c r="B219" s="66"/>
      <c r="C219" s="3" t="s">
        <v>25</v>
      </c>
      <c r="D219" s="4" t="s">
        <v>14</v>
      </c>
      <c r="E219" s="8">
        <v>7</v>
      </c>
      <c r="F219" s="11">
        <v>12</v>
      </c>
      <c r="G219" s="22"/>
      <c r="H219" s="7">
        <v>35</v>
      </c>
      <c r="I219" s="22"/>
      <c r="J219" s="7">
        <f>F219*H219</f>
        <v>420</v>
      </c>
      <c r="K219" s="24">
        <f>J219</f>
        <v>420</v>
      </c>
      <c r="L219" s="70"/>
    </row>
    <row r="220" spans="1:12" s="13" customFormat="1" ht="15.75" x14ac:dyDescent="0.25">
      <c r="A220" s="69"/>
      <c r="B220" s="66"/>
      <c r="C220" s="3" t="s">
        <v>25</v>
      </c>
      <c r="D220" s="4" t="s">
        <v>15</v>
      </c>
      <c r="E220" s="8">
        <v>3</v>
      </c>
      <c r="F220" s="11">
        <v>5</v>
      </c>
      <c r="G220" s="22"/>
      <c r="H220" s="7">
        <v>35</v>
      </c>
      <c r="I220" s="22"/>
      <c r="J220" s="7">
        <f>F220*H220</f>
        <v>175</v>
      </c>
      <c r="K220" s="24">
        <f>J220</f>
        <v>175</v>
      </c>
      <c r="L220" s="70"/>
    </row>
    <row r="221" spans="1:12" s="13" customFormat="1" ht="15.75" x14ac:dyDescent="0.25">
      <c r="A221" s="69"/>
      <c r="B221" s="66"/>
      <c r="C221" s="3" t="s">
        <v>25</v>
      </c>
      <c r="D221" s="4" t="s">
        <v>16</v>
      </c>
      <c r="E221" s="8">
        <v>1</v>
      </c>
      <c r="F221" s="9"/>
      <c r="G221" s="7">
        <v>51</v>
      </c>
      <c r="H221" s="22"/>
      <c r="I221" s="7">
        <f>E221*G221</f>
        <v>51</v>
      </c>
      <c r="J221" s="22"/>
      <c r="K221" s="24">
        <f>I221</f>
        <v>51</v>
      </c>
      <c r="L221" s="70"/>
    </row>
    <row r="222" spans="1:12" s="13" customFormat="1" ht="15.75" x14ac:dyDescent="0.25">
      <c r="A222" s="69"/>
      <c r="B222" s="67"/>
      <c r="C222" s="17"/>
      <c r="D222" s="18" t="s">
        <v>18</v>
      </c>
      <c r="E222" s="19">
        <v>818</v>
      </c>
      <c r="F222" s="19">
        <v>1299</v>
      </c>
      <c r="G222" s="23"/>
      <c r="H222" s="23"/>
      <c r="I222" s="23"/>
      <c r="J222" s="23"/>
      <c r="K222" s="26">
        <f>SUM(K201:K221)</f>
        <v>50269</v>
      </c>
      <c r="L222" s="70"/>
    </row>
    <row r="223" spans="1:12" s="13" customFormat="1" ht="15.75" x14ac:dyDescent="0.25">
      <c r="A223" s="69"/>
      <c r="B223" s="33"/>
      <c r="C223" s="34"/>
      <c r="D223" s="35" t="s">
        <v>75</v>
      </c>
      <c r="E223" s="36">
        <f>E222+E200+E189+E174+E169+E162+E132+E112+E99+E88+E71+E59+E48+E37+E26</f>
        <v>8484</v>
      </c>
      <c r="F223" s="36">
        <f>F222+F200+F189+F174+F169+F162+F132+F112+F99+F88+F71+F59+F48+F37+F26</f>
        <v>12066</v>
      </c>
      <c r="G223" s="42"/>
      <c r="H223" s="42"/>
      <c r="I223" s="42"/>
      <c r="J223" s="42"/>
      <c r="K223" s="37">
        <f>K222+K200+K189+K174+K169+K162+K132+K112+K99+K88+K71+K59+K48+K37+K26</f>
        <v>576305</v>
      </c>
      <c r="L223" s="40">
        <f>K223*5%</f>
        <v>28815.25</v>
      </c>
    </row>
    <row r="224" spans="1:12" s="13" customFormat="1" ht="15.75" x14ac:dyDescent="0.25">
      <c r="A224" s="69" t="s">
        <v>71</v>
      </c>
      <c r="B224" s="66" t="s">
        <v>34</v>
      </c>
      <c r="C224" s="27" t="s">
        <v>10</v>
      </c>
      <c r="D224" s="28" t="s">
        <v>11</v>
      </c>
      <c r="E224" s="29">
        <v>25</v>
      </c>
      <c r="F224" s="30"/>
      <c r="G224" s="7">
        <v>248</v>
      </c>
      <c r="H224" s="31"/>
      <c r="I224" s="31">
        <f>E224*G224</f>
        <v>6200</v>
      </c>
      <c r="J224" s="31"/>
      <c r="K224" s="32">
        <f>I224</f>
        <v>6200</v>
      </c>
      <c r="L224" s="71"/>
    </row>
    <row r="225" spans="1:12" s="13" customFormat="1" ht="15.75" x14ac:dyDescent="0.25">
      <c r="A225" s="69"/>
      <c r="B225" s="66"/>
      <c r="C225" s="3" t="s">
        <v>10</v>
      </c>
      <c r="D225" s="14" t="s">
        <v>12</v>
      </c>
      <c r="E225" s="8">
        <v>50</v>
      </c>
      <c r="F225" s="9"/>
      <c r="G225" s="7">
        <v>128</v>
      </c>
      <c r="H225" s="7"/>
      <c r="I225" s="7">
        <f>E225*G225</f>
        <v>6400</v>
      </c>
      <c r="J225" s="7"/>
      <c r="K225" s="24">
        <f>I225</f>
        <v>6400</v>
      </c>
      <c r="L225" s="70"/>
    </row>
    <row r="226" spans="1:12" s="13" customFormat="1" ht="15.75" x14ac:dyDescent="0.25">
      <c r="A226" s="69"/>
      <c r="B226" s="66"/>
      <c r="C226" s="3" t="s">
        <v>10</v>
      </c>
      <c r="D226" s="14" t="s">
        <v>30</v>
      </c>
      <c r="E226" s="8">
        <v>100</v>
      </c>
      <c r="F226" s="9"/>
      <c r="G226" s="7">
        <v>148</v>
      </c>
      <c r="H226" s="7"/>
      <c r="I226" s="7">
        <f>E226*G226</f>
        <v>14800</v>
      </c>
      <c r="J226" s="7"/>
      <c r="K226" s="24">
        <f>I226</f>
        <v>14800</v>
      </c>
      <c r="L226" s="70"/>
    </row>
    <row r="227" spans="1:12" s="13" customFormat="1" ht="15.75" x14ac:dyDescent="0.25">
      <c r="A227" s="69"/>
      <c r="B227" s="66"/>
      <c r="C227" s="3" t="s">
        <v>10</v>
      </c>
      <c r="D227" s="14" t="s">
        <v>29</v>
      </c>
      <c r="E227" s="8">
        <v>180</v>
      </c>
      <c r="F227" s="9"/>
      <c r="G227" s="7">
        <v>128</v>
      </c>
      <c r="H227" s="7"/>
      <c r="I227" s="7">
        <f>E227*G227</f>
        <v>23040</v>
      </c>
      <c r="J227" s="7"/>
      <c r="K227" s="24">
        <f>I227</f>
        <v>23040</v>
      </c>
      <c r="L227" s="70"/>
    </row>
    <row r="228" spans="1:12" s="13" customFormat="1" ht="15.75" x14ac:dyDescent="0.25">
      <c r="A228" s="69"/>
      <c r="B228" s="66"/>
      <c r="C228" s="3" t="s">
        <v>10</v>
      </c>
      <c r="D228" s="14" t="s">
        <v>31</v>
      </c>
      <c r="E228" s="8">
        <v>128</v>
      </c>
      <c r="F228" s="9"/>
      <c r="G228" s="7">
        <v>88</v>
      </c>
      <c r="H228" s="7"/>
      <c r="I228" s="7">
        <f>E228*G228</f>
        <v>11264</v>
      </c>
      <c r="J228" s="7"/>
      <c r="K228" s="24">
        <f>I228</f>
        <v>11264</v>
      </c>
      <c r="L228" s="70"/>
    </row>
    <row r="229" spans="1:12" s="13" customFormat="1" ht="15.75" x14ac:dyDescent="0.25">
      <c r="A229" s="69"/>
      <c r="B229" s="66"/>
      <c r="C229" s="3" t="s">
        <v>10</v>
      </c>
      <c r="D229" s="4" t="s">
        <v>13</v>
      </c>
      <c r="E229" s="8">
        <v>19</v>
      </c>
      <c r="F229" s="11">
        <v>32</v>
      </c>
      <c r="G229" s="6"/>
      <c r="H229" s="7">
        <v>29</v>
      </c>
      <c r="I229" s="7"/>
      <c r="J229" s="7">
        <f>F229*H229</f>
        <v>928</v>
      </c>
      <c r="K229" s="24">
        <f>J229</f>
        <v>928</v>
      </c>
      <c r="L229" s="70"/>
    </row>
    <row r="230" spans="1:12" s="13" customFormat="1" ht="15.75" x14ac:dyDescent="0.25">
      <c r="A230" s="69"/>
      <c r="B230" s="66"/>
      <c r="C230" s="3" t="s">
        <v>10</v>
      </c>
      <c r="D230" s="4" t="s">
        <v>14</v>
      </c>
      <c r="E230" s="8">
        <v>300</v>
      </c>
      <c r="F230" s="11">
        <v>500</v>
      </c>
      <c r="G230" s="6"/>
      <c r="H230" s="7">
        <v>29</v>
      </c>
      <c r="I230" s="7"/>
      <c r="J230" s="7">
        <f>F230*H230</f>
        <v>14500</v>
      </c>
      <c r="K230" s="24">
        <f>J230</f>
        <v>14500</v>
      </c>
      <c r="L230" s="70"/>
    </row>
    <row r="231" spans="1:12" s="13" customFormat="1" ht="15.75" x14ac:dyDescent="0.25">
      <c r="A231" s="69"/>
      <c r="B231" s="66"/>
      <c r="C231" s="3" t="s">
        <v>10</v>
      </c>
      <c r="D231" s="4" t="s">
        <v>15</v>
      </c>
      <c r="E231" s="8">
        <v>100</v>
      </c>
      <c r="F231" s="11">
        <v>182</v>
      </c>
      <c r="G231" s="6"/>
      <c r="H231" s="7">
        <v>29</v>
      </c>
      <c r="I231" s="7"/>
      <c r="J231" s="7">
        <f>F231*H231</f>
        <v>5278</v>
      </c>
      <c r="K231" s="24">
        <f>J231</f>
        <v>5278</v>
      </c>
      <c r="L231" s="70"/>
    </row>
    <row r="232" spans="1:12" s="13" customFormat="1" ht="15.75" x14ac:dyDescent="0.25">
      <c r="A232" s="69"/>
      <c r="B232" s="66"/>
      <c r="C232" s="3" t="s">
        <v>10</v>
      </c>
      <c r="D232" s="4" t="s">
        <v>16</v>
      </c>
      <c r="E232" s="8">
        <v>114</v>
      </c>
      <c r="F232" s="9"/>
      <c r="G232" s="7">
        <v>58</v>
      </c>
      <c r="H232" s="7"/>
      <c r="I232" s="7">
        <f>E232*G232</f>
        <v>6612</v>
      </c>
      <c r="J232" s="7"/>
      <c r="K232" s="24">
        <f>I232</f>
        <v>6612</v>
      </c>
      <c r="L232" s="70"/>
    </row>
    <row r="233" spans="1:12" s="13" customFormat="1" ht="15.75" x14ac:dyDescent="0.25">
      <c r="A233" s="69"/>
      <c r="B233" s="66"/>
      <c r="C233" s="3" t="s">
        <v>17</v>
      </c>
      <c r="D233" s="14" t="s">
        <v>31</v>
      </c>
      <c r="E233" s="8">
        <v>1</v>
      </c>
      <c r="F233" s="9"/>
      <c r="G233" s="7">
        <v>65</v>
      </c>
      <c r="H233" s="7"/>
      <c r="I233" s="7">
        <f>E233*G233</f>
        <v>65</v>
      </c>
      <c r="J233" s="7"/>
      <c r="K233" s="24">
        <f>I233</f>
        <v>65</v>
      </c>
      <c r="L233" s="70"/>
    </row>
    <row r="234" spans="1:12" s="13" customFormat="1" ht="15.75" x14ac:dyDescent="0.25">
      <c r="A234" s="69"/>
      <c r="B234" s="66"/>
      <c r="C234" s="3" t="s">
        <v>17</v>
      </c>
      <c r="D234" s="4" t="s">
        <v>13</v>
      </c>
      <c r="E234" s="8">
        <v>1</v>
      </c>
      <c r="F234" s="11">
        <v>2</v>
      </c>
      <c r="G234" s="6"/>
      <c r="H234" s="7">
        <v>35</v>
      </c>
      <c r="I234" s="7"/>
      <c r="J234" s="7">
        <f>F234*H234</f>
        <v>70</v>
      </c>
      <c r="K234" s="24">
        <f>J234</f>
        <v>70</v>
      </c>
      <c r="L234" s="70"/>
    </row>
    <row r="235" spans="1:12" s="13" customFormat="1" ht="15.75" x14ac:dyDescent="0.25">
      <c r="A235" s="69"/>
      <c r="B235" s="66"/>
      <c r="C235" s="3" t="s">
        <v>17</v>
      </c>
      <c r="D235" s="4" t="s">
        <v>14</v>
      </c>
      <c r="E235" s="8">
        <v>22</v>
      </c>
      <c r="F235" s="11">
        <v>37</v>
      </c>
      <c r="G235" s="6"/>
      <c r="H235" s="7">
        <v>35</v>
      </c>
      <c r="I235" s="7"/>
      <c r="J235" s="7">
        <f>F235*H235</f>
        <v>1295</v>
      </c>
      <c r="K235" s="24">
        <f>J235</f>
        <v>1295</v>
      </c>
      <c r="L235" s="70"/>
    </row>
    <row r="236" spans="1:12" s="13" customFormat="1" ht="15.75" x14ac:dyDescent="0.25">
      <c r="A236" s="69"/>
      <c r="B236" s="66"/>
      <c r="C236" s="3" t="s">
        <v>17</v>
      </c>
      <c r="D236" s="4" t="s">
        <v>15</v>
      </c>
      <c r="E236" s="8">
        <v>20</v>
      </c>
      <c r="F236" s="11">
        <v>36</v>
      </c>
      <c r="G236" s="6"/>
      <c r="H236" s="7">
        <v>35</v>
      </c>
      <c r="I236" s="7"/>
      <c r="J236" s="7">
        <f>F236*H236</f>
        <v>1260</v>
      </c>
      <c r="K236" s="24">
        <f>J236</f>
        <v>1260</v>
      </c>
      <c r="L236" s="70"/>
    </row>
    <row r="237" spans="1:12" s="13" customFormat="1" ht="15.75" x14ac:dyDescent="0.25">
      <c r="A237" s="69"/>
      <c r="B237" s="66"/>
      <c r="C237" s="3" t="s">
        <v>17</v>
      </c>
      <c r="D237" s="4" t="s">
        <v>16</v>
      </c>
      <c r="E237" s="8">
        <v>1</v>
      </c>
      <c r="F237" s="9"/>
      <c r="G237" s="7">
        <v>43</v>
      </c>
      <c r="H237" s="7"/>
      <c r="I237" s="7">
        <f>E237*G237</f>
        <v>43</v>
      </c>
      <c r="J237" s="7"/>
      <c r="K237" s="24">
        <f>I237</f>
        <v>43</v>
      </c>
      <c r="L237" s="70"/>
    </row>
    <row r="238" spans="1:12" s="13" customFormat="1" ht="15.75" x14ac:dyDescent="0.25">
      <c r="A238" s="69"/>
      <c r="B238" s="67"/>
      <c r="C238" s="17"/>
      <c r="D238" s="18" t="s">
        <v>18</v>
      </c>
      <c r="E238" s="19">
        <v>1061</v>
      </c>
      <c r="F238" s="19">
        <v>789</v>
      </c>
      <c r="G238" s="20"/>
      <c r="H238" s="20"/>
      <c r="I238" s="21"/>
      <c r="J238" s="21"/>
      <c r="K238" s="25">
        <f>SUM(K224:K237)</f>
        <v>91755</v>
      </c>
      <c r="L238" s="70"/>
    </row>
    <row r="239" spans="1:12" s="13" customFormat="1" ht="15.75" x14ac:dyDescent="0.25">
      <c r="A239" s="69"/>
      <c r="B239" s="66" t="s">
        <v>35</v>
      </c>
      <c r="C239" s="3" t="s">
        <v>10</v>
      </c>
      <c r="D239" s="14" t="s">
        <v>11</v>
      </c>
      <c r="E239" s="8">
        <v>20</v>
      </c>
      <c r="F239" s="9"/>
      <c r="G239" s="7">
        <v>248</v>
      </c>
      <c r="H239" s="7"/>
      <c r="I239" s="7">
        <f>E239*G239</f>
        <v>4960</v>
      </c>
      <c r="J239" s="7"/>
      <c r="K239" s="24">
        <f>I239</f>
        <v>4960</v>
      </c>
      <c r="L239" s="70"/>
    </row>
    <row r="240" spans="1:12" s="13" customFormat="1" ht="15.75" x14ac:dyDescent="0.25">
      <c r="A240" s="69"/>
      <c r="B240" s="66"/>
      <c r="C240" s="3" t="s">
        <v>10</v>
      </c>
      <c r="D240" s="14" t="s">
        <v>12</v>
      </c>
      <c r="E240" s="8">
        <v>40</v>
      </c>
      <c r="F240" s="9"/>
      <c r="G240" s="7">
        <v>128</v>
      </c>
      <c r="H240" s="7"/>
      <c r="I240" s="7">
        <f>E240*G240</f>
        <v>5120</v>
      </c>
      <c r="J240" s="7"/>
      <c r="K240" s="24">
        <f>I240</f>
        <v>5120</v>
      </c>
      <c r="L240" s="70"/>
    </row>
    <row r="241" spans="1:12" s="13" customFormat="1" ht="15.75" x14ac:dyDescent="0.25">
      <c r="A241" s="69"/>
      <c r="B241" s="66"/>
      <c r="C241" s="3" t="s">
        <v>10</v>
      </c>
      <c r="D241" s="14" t="s">
        <v>30</v>
      </c>
      <c r="E241" s="8">
        <v>100</v>
      </c>
      <c r="F241" s="9"/>
      <c r="G241" s="7">
        <v>148</v>
      </c>
      <c r="H241" s="7"/>
      <c r="I241" s="7">
        <f>E241*G241</f>
        <v>14800</v>
      </c>
      <c r="J241" s="7"/>
      <c r="K241" s="24">
        <f>I241</f>
        <v>14800</v>
      </c>
      <c r="L241" s="70"/>
    </row>
    <row r="242" spans="1:12" s="13" customFormat="1" ht="15.75" x14ac:dyDescent="0.25">
      <c r="A242" s="69"/>
      <c r="B242" s="66"/>
      <c r="C242" s="3" t="s">
        <v>10</v>
      </c>
      <c r="D242" s="14" t="s">
        <v>29</v>
      </c>
      <c r="E242" s="8">
        <v>200</v>
      </c>
      <c r="F242" s="9"/>
      <c r="G242" s="7">
        <v>128</v>
      </c>
      <c r="H242" s="7"/>
      <c r="I242" s="7">
        <f>E242*G242</f>
        <v>25600</v>
      </c>
      <c r="J242" s="7"/>
      <c r="K242" s="24">
        <f>I242</f>
        <v>25600</v>
      </c>
      <c r="L242" s="70"/>
    </row>
    <row r="243" spans="1:12" s="13" customFormat="1" ht="15.75" x14ac:dyDescent="0.25">
      <c r="A243" s="69"/>
      <c r="B243" s="66"/>
      <c r="C243" s="3" t="s">
        <v>10</v>
      </c>
      <c r="D243" s="14" t="s">
        <v>31</v>
      </c>
      <c r="E243" s="8">
        <v>34</v>
      </c>
      <c r="F243" s="9"/>
      <c r="G243" s="7">
        <v>88</v>
      </c>
      <c r="H243" s="7"/>
      <c r="I243" s="7">
        <f>E243*G243</f>
        <v>2992</v>
      </c>
      <c r="J243" s="7"/>
      <c r="K243" s="24">
        <f>I243</f>
        <v>2992</v>
      </c>
      <c r="L243" s="70"/>
    </row>
    <row r="244" spans="1:12" s="13" customFormat="1" ht="15.75" x14ac:dyDescent="0.25">
      <c r="A244" s="69"/>
      <c r="B244" s="66"/>
      <c r="C244" s="3" t="s">
        <v>10</v>
      </c>
      <c r="D244" s="4" t="s">
        <v>13</v>
      </c>
      <c r="E244" s="8">
        <v>14</v>
      </c>
      <c r="F244" s="11">
        <v>23</v>
      </c>
      <c r="G244" s="6"/>
      <c r="H244" s="7">
        <v>29</v>
      </c>
      <c r="I244" s="7"/>
      <c r="J244" s="7">
        <f>F244*H244</f>
        <v>667</v>
      </c>
      <c r="K244" s="24">
        <f>J244</f>
        <v>667</v>
      </c>
      <c r="L244" s="70"/>
    </row>
    <row r="245" spans="1:12" s="13" customFormat="1" ht="15.75" x14ac:dyDescent="0.25">
      <c r="A245" s="69"/>
      <c r="B245" s="66"/>
      <c r="C245" s="3" t="s">
        <v>10</v>
      </c>
      <c r="D245" s="4" t="s">
        <v>14</v>
      </c>
      <c r="E245" s="8">
        <v>200</v>
      </c>
      <c r="F245" s="11">
        <v>333</v>
      </c>
      <c r="G245" s="6"/>
      <c r="H245" s="7">
        <v>29</v>
      </c>
      <c r="I245" s="7"/>
      <c r="J245" s="7">
        <f>F245*H245</f>
        <v>9657</v>
      </c>
      <c r="K245" s="24">
        <f>J245</f>
        <v>9657</v>
      </c>
      <c r="L245" s="70"/>
    </row>
    <row r="246" spans="1:12" s="13" customFormat="1" ht="15.75" x14ac:dyDescent="0.25">
      <c r="A246" s="69"/>
      <c r="B246" s="66"/>
      <c r="C246" s="3" t="s">
        <v>10</v>
      </c>
      <c r="D246" s="4" t="s">
        <v>15</v>
      </c>
      <c r="E246" s="8">
        <v>36</v>
      </c>
      <c r="F246" s="11">
        <v>65</v>
      </c>
      <c r="G246" s="6"/>
      <c r="H246" s="7">
        <v>29</v>
      </c>
      <c r="I246" s="7"/>
      <c r="J246" s="7">
        <f>F246*H246</f>
        <v>1885</v>
      </c>
      <c r="K246" s="24">
        <f>J246</f>
        <v>1885</v>
      </c>
      <c r="L246" s="70"/>
    </row>
    <row r="247" spans="1:12" s="13" customFormat="1" ht="15.75" x14ac:dyDescent="0.25">
      <c r="A247" s="69"/>
      <c r="B247" s="66"/>
      <c r="C247" s="3" t="s">
        <v>10</v>
      </c>
      <c r="D247" s="4" t="s">
        <v>16</v>
      </c>
      <c r="E247" s="8">
        <v>100</v>
      </c>
      <c r="F247" s="9"/>
      <c r="G247" s="7">
        <v>58</v>
      </c>
      <c r="H247" s="7"/>
      <c r="I247" s="7">
        <f>E247*G247</f>
        <v>5800</v>
      </c>
      <c r="J247" s="7"/>
      <c r="K247" s="24">
        <f>I247</f>
        <v>5800</v>
      </c>
      <c r="L247" s="70"/>
    </row>
    <row r="248" spans="1:12" s="13" customFormat="1" ht="15.75" x14ac:dyDescent="0.25">
      <c r="A248" s="69"/>
      <c r="B248" s="66"/>
      <c r="C248" s="3" t="s">
        <v>17</v>
      </c>
      <c r="D248" s="4" t="s">
        <v>14</v>
      </c>
      <c r="E248" s="8">
        <v>6</v>
      </c>
      <c r="F248" s="11">
        <v>10</v>
      </c>
      <c r="G248" s="6"/>
      <c r="H248" s="7">
        <v>35</v>
      </c>
      <c r="I248" s="7"/>
      <c r="J248" s="7">
        <f>F248*H248</f>
        <v>350</v>
      </c>
      <c r="K248" s="24">
        <f>J248</f>
        <v>350</v>
      </c>
      <c r="L248" s="70"/>
    </row>
    <row r="249" spans="1:12" s="13" customFormat="1" ht="15.75" x14ac:dyDescent="0.25">
      <c r="A249" s="69"/>
      <c r="B249" s="66"/>
      <c r="C249" s="3" t="s">
        <v>17</v>
      </c>
      <c r="D249" s="4" t="s">
        <v>15</v>
      </c>
      <c r="E249" s="8">
        <v>5</v>
      </c>
      <c r="F249" s="11">
        <v>9</v>
      </c>
      <c r="G249" s="6"/>
      <c r="H249" s="7">
        <v>35</v>
      </c>
      <c r="I249" s="7"/>
      <c r="J249" s="7">
        <f>F249*H249</f>
        <v>315</v>
      </c>
      <c r="K249" s="24">
        <f>J249</f>
        <v>315</v>
      </c>
      <c r="L249" s="70"/>
    </row>
    <row r="250" spans="1:12" s="13" customFormat="1" ht="15.75" x14ac:dyDescent="0.25">
      <c r="A250" s="69"/>
      <c r="B250" s="66"/>
      <c r="C250" s="3" t="s">
        <v>26</v>
      </c>
      <c r="D250" s="4" t="s">
        <v>14</v>
      </c>
      <c r="E250" s="8">
        <v>6</v>
      </c>
      <c r="F250" s="11">
        <v>10</v>
      </c>
      <c r="G250" s="6"/>
      <c r="H250" s="7">
        <v>35</v>
      </c>
      <c r="I250" s="7"/>
      <c r="J250" s="7">
        <f>F250*H250</f>
        <v>350</v>
      </c>
      <c r="K250" s="24">
        <f>J250</f>
        <v>350</v>
      </c>
      <c r="L250" s="70"/>
    </row>
    <row r="251" spans="1:12" s="13" customFormat="1" ht="15.75" x14ac:dyDescent="0.25">
      <c r="A251" s="69"/>
      <c r="B251" s="66"/>
      <c r="C251" s="3" t="s">
        <v>26</v>
      </c>
      <c r="D251" s="4" t="s">
        <v>15</v>
      </c>
      <c r="E251" s="8">
        <v>5</v>
      </c>
      <c r="F251" s="11">
        <v>9</v>
      </c>
      <c r="G251" s="6"/>
      <c r="H251" s="7">
        <v>35</v>
      </c>
      <c r="I251" s="7"/>
      <c r="J251" s="7">
        <f>F251*H251</f>
        <v>315</v>
      </c>
      <c r="K251" s="24">
        <f>J251</f>
        <v>315</v>
      </c>
      <c r="L251" s="70"/>
    </row>
    <row r="252" spans="1:12" s="13" customFormat="1" ht="15.75" x14ac:dyDescent="0.25">
      <c r="A252" s="69"/>
      <c r="B252" s="67"/>
      <c r="C252" s="17"/>
      <c r="D252" s="18" t="s">
        <v>18</v>
      </c>
      <c r="E252" s="19">
        <v>766</v>
      </c>
      <c r="F252" s="19">
        <v>459</v>
      </c>
      <c r="G252" s="20"/>
      <c r="H252" s="20"/>
      <c r="I252" s="21"/>
      <c r="J252" s="21"/>
      <c r="K252" s="25">
        <f>SUM(K239:K251)</f>
        <v>72811</v>
      </c>
      <c r="L252" s="70"/>
    </row>
    <row r="253" spans="1:12" s="13" customFormat="1" ht="15.75" x14ac:dyDescent="0.25">
      <c r="A253" s="69"/>
      <c r="B253" s="68" t="s">
        <v>59</v>
      </c>
      <c r="C253" s="3" t="s">
        <v>19</v>
      </c>
      <c r="D253" s="14" t="s">
        <v>31</v>
      </c>
      <c r="E253" s="8">
        <v>36</v>
      </c>
      <c r="F253" s="9"/>
      <c r="G253" s="7">
        <v>123</v>
      </c>
      <c r="H253" s="22"/>
      <c r="I253" s="7">
        <f>E253*G253</f>
        <v>4428</v>
      </c>
      <c r="J253" s="22"/>
      <c r="K253" s="24">
        <f>I253</f>
        <v>4428</v>
      </c>
      <c r="L253" s="70"/>
    </row>
    <row r="254" spans="1:12" s="13" customFormat="1" ht="15.75" x14ac:dyDescent="0.25">
      <c r="A254" s="69"/>
      <c r="B254" s="66"/>
      <c r="C254" s="3" t="s">
        <v>19</v>
      </c>
      <c r="D254" s="4" t="s">
        <v>20</v>
      </c>
      <c r="E254" s="8">
        <v>25</v>
      </c>
      <c r="F254" s="11">
        <v>42</v>
      </c>
      <c r="G254" s="22"/>
      <c r="H254" s="7">
        <v>35</v>
      </c>
      <c r="I254" s="22"/>
      <c r="J254" s="7">
        <f>F254*H254</f>
        <v>1470</v>
      </c>
      <c r="K254" s="24">
        <f>J254</f>
        <v>1470</v>
      </c>
      <c r="L254" s="70"/>
    </row>
    <row r="255" spans="1:12" s="13" customFormat="1" ht="15.75" x14ac:dyDescent="0.25">
      <c r="A255" s="69"/>
      <c r="B255" s="66"/>
      <c r="C255" s="3" t="s">
        <v>19</v>
      </c>
      <c r="D255" s="4" t="s">
        <v>14</v>
      </c>
      <c r="E255" s="8">
        <v>120</v>
      </c>
      <c r="F255" s="11">
        <v>200</v>
      </c>
      <c r="G255" s="22"/>
      <c r="H255" s="7">
        <v>35</v>
      </c>
      <c r="I255" s="22"/>
      <c r="J255" s="7">
        <f>F255*H255</f>
        <v>7000</v>
      </c>
      <c r="K255" s="24">
        <f>J255</f>
        <v>7000</v>
      </c>
      <c r="L255" s="70"/>
    </row>
    <row r="256" spans="1:12" s="13" customFormat="1" ht="15.75" x14ac:dyDescent="0.25">
      <c r="A256" s="69"/>
      <c r="B256" s="66"/>
      <c r="C256" s="3" t="s">
        <v>19</v>
      </c>
      <c r="D256" s="4" t="s">
        <v>15</v>
      </c>
      <c r="E256" s="8">
        <v>50</v>
      </c>
      <c r="F256" s="11">
        <v>91</v>
      </c>
      <c r="G256" s="22"/>
      <c r="H256" s="7">
        <v>35</v>
      </c>
      <c r="I256" s="22"/>
      <c r="J256" s="7">
        <f>F256*H256</f>
        <v>3185</v>
      </c>
      <c r="K256" s="24">
        <f>J256</f>
        <v>3185</v>
      </c>
      <c r="L256" s="70"/>
    </row>
    <row r="257" spans="1:12" s="13" customFormat="1" ht="15.75" x14ac:dyDescent="0.25">
      <c r="A257" s="69"/>
      <c r="B257" s="66"/>
      <c r="C257" s="3" t="s">
        <v>19</v>
      </c>
      <c r="D257" s="4" t="s">
        <v>16</v>
      </c>
      <c r="E257" s="8">
        <v>22</v>
      </c>
      <c r="F257" s="9"/>
      <c r="G257" s="7">
        <v>63</v>
      </c>
      <c r="H257" s="22"/>
      <c r="I257" s="7">
        <f>E257*G257</f>
        <v>1386</v>
      </c>
      <c r="J257" s="22"/>
      <c r="K257" s="24">
        <f>I257</f>
        <v>1386</v>
      </c>
      <c r="L257" s="70"/>
    </row>
    <row r="258" spans="1:12" s="13" customFormat="1" ht="15.75" x14ac:dyDescent="0.25">
      <c r="A258" s="69"/>
      <c r="B258" s="66"/>
      <c r="C258" s="3" t="s">
        <v>21</v>
      </c>
      <c r="D258" s="14" t="s">
        <v>31</v>
      </c>
      <c r="E258" s="8">
        <v>31</v>
      </c>
      <c r="F258" s="9"/>
      <c r="G258" s="7">
        <v>65</v>
      </c>
      <c r="H258" s="22"/>
      <c r="I258" s="7">
        <f>E258*G258</f>
        <v>2015</v>
      </c>
      <c r="J258" s="22"/>
      <c r="K258" s="24">
        <f>I258</f>
        <v>2015</v>
      </c>
      <c r="L258" s="70"/>
    </row>
    <row r="259" spans="1:12" s="13" customFormat="1" ht="15.75" x14ac:dyDescent="0.25">
      <c r="A259" s="69"/>
      <c r="B259" s="66"/>
      <c r="C259" s="3" t="s">
        <v>21</v>
      </c>
      <c r="D259" s="4" t="s">
        <v>20</v>
      </c>
      <c r="E259" s="8">
        <v>15</v>
      </c>
      <c r="F259" s="11">
        <v>25</v>
      </c>
      <c r="G259" s="22"/>
      <c r="H259" s="7">
        <v>35</v>
      </c>
      <c r="I259" s="22"/>
      <c r="J259" s="7">
        <f>F259*H259</f>
        <v>875</v>
      </c>
      <c r="K259" s="24">
        <f>J259</f>
        <v>875</v>
      </c>
      <c r="L259" s="70"/>
    </row>
    <row r="260" spans="1:12" s="13" customFormat="1" ht="15.75" x14ac:dyDescent="0.25">
      <c r="A260" s="69"/>
      <c r="B260" s="66"/>
      <c r="C260" s="3" t="s">
        <v>21</v>
      </c>
      <c r="D260" s="4" t="s">
        <v>14</v>
      </c>
      <c r="E260" s="8">
        <v>500</v>
      </c>
      <c r="F260" s="11">
        <v>833</v>
      </c>
      <c r="G260" s="22"/>
      <c r="H260" s="7">
        <v>35</v>
      </c>
      <c r="I260" s="22"/>
      <c r="J260" s="7">
        <f>F260*H260</f>
        <v>29155</v>
      </c>
      <c r="K260" s="24">
        <f>J260</f>
        <v>29155</v>
      </c>
      <c r="L260" s="70"/>
    </row>
    <row r="261" spans="1:12" s="13" customFormat="1" ht="15.75" x14ac:dyDescent="0.25">
      <c r="A261" s="69"/>
      <c r="B261" s="66"/>
      <c r="C261" s="3" t="s">
        <v>21</v>
      </c>
      <c r="D261" s="4" t="s">
        <v>15</v>
      </c>
      <c r="E261" s="8">
        <v>140</v>
      </c>
      <c r="F261" s="11">
        <v>255</v>
      </c>
      <c r="G261" s="22"/>
      <c r="H261" s="7">
        <v>35</v>
      </c>
      <c r="I261" s="22"/>
      <c r="J261" s="7">
        <f>F261*H261</f>
        <v>8925</v>
      </c>
      <c r="K261" s="24">
        <f>J261</f>
        <v>8925</v>
      </c>
      <c r="L261" s="70"/>
    </row>
    <row r="262" spans="1:12" s="13" customFormat="1" ht="15.75" x14ac:dyDescent="0.25">
      <c r="A262" s="69"/>
      <c r="B262" s="66"/>
      <c r="C262" s="3" t="s">
        <v>21</v>
      </c>
      <c r="D262" s="4" t="s">
        <v>16</v>
      </c>
      <c r="E262" s="8">
        <v>17</v>
      </c>
      <c r="F262" s="9"/>
      <c r="G262" s="7">
        <v>51</v>
      </c>
      <c r="H262" s="22"/>
      <c r="I262" s="7">
        <f>E262*G262</f>
        <v>867</v>
      </c>
      <c r="J262" s="22"/>
      <c r="K262" s="24">
        <f>I262</f>
        <v>867</v>
      </c>
      <c r="L262" s="70"/>
    </row>
    <row r="263" spans="1:12" s="13" customFormat="1" ht="15.75" x14ac:dyDescent="0.25">
      <c r="A263" s="69"/>
      <c r="B263" s="67"/>
      <c r="C263" s="17"/>
      <c r="D263" s="18" t="s">
        <v>18</v>
      </c>
      <c r="E263" s="19">
        <v>956</v>
      </c>
      <c r="F263" s="19">
        <v>1446</v>
      </c>
      <c r="G263" s="23"/>
      <c r="H263" s="23"/>
      <c r="I263" s="23"/>
      <c r="J263" s="23"/>
      <c r="K263" s="26">
        <f>SUM(K253:K262)</f>
        <v>59306</v>
      </c>
      <c r="L263" s="70"/>
    </row>
    <row r="264" spans="1:12" s="13" customFormat="1" ht="15.75" x14ac:dyDescent="0.25">
      <c r="A264" s="69"/>
      <c r="B264" s="68" t="s">
        <v>46</v>
      </c>
      <c r="C264" s="3" t="s">
        <v>19</v>
      </c>
      <c r="D264" s="14" t="s">
        <v>29</v>
      </c>
      <c r="E264" s="8">
        <v>4</v>
      </c>
      <c r="F264" s="9"/>
      <c r="G264" s="7">
        <v>133</v>
      </c>
      <c r="H264" s="7"/>
      <c r="I264" s="7">
        <f>E264*G264</f>
        <v>532</v>
      </c>
      <c r="J264" s="7"/>
      <c r="K264" s="24">
        <f>I264</f>
        <v>532</v>
      </c>
      <c r="L264" s="70"/>
    </row>
    <row r="265" spans="1:12" s="13" customFormat="1" ht="15.75" x14ac:dyDescent="0.25">
      <c r="A265" s="69"/>
      <c r="B265" s="66"/>
      <c r="C265" s="3" t="s">
        <v>19</v>
      </c>
      <c r="D265" s="14" t="s">
        <v>31</v>
      </c>
      <c r="E265" s="8">
        <v>24</v>
      </c>
      <c r="F265" s="9"/>
      <c r="G265" s="7">
        <v>123</v>
      </c>
      <c r="H265" s="7"/>
      <c r="I265" s="7">
        <f>E265*G265</f>
        <v>2952</v>
      </c>
      <c r="J265" s="7"/>
      <c r="K265" s="24">
        <f>I265</f>
        <v>2952</v>
      </c>
      <c r="L265" s="70"/>
    </row>
    <row r="266" spans="1:12" s="13" customFormat="1" ht="15.75" x14ac:dyDescent="0.25">
      <c r="A266" s="69"/>
      <c r="B266" s="66"/>
      <c r="C266" s="3" t="s">
        <v>19</v>
      </c>
      <c r="D266" s="4" t="s">
        <v>20</v>
      </c>
      <c r="E266" s="8">
        <v>63</v>
      </c>
      <c r="F266" s="11">
        <v>105</v>
      </c>
      <c r="G266" s="6"/>
      <c r="H266" s="7">
        <v>35</v>
      </c>
      <c r="I266" s="7"/>
      <c r="J266" s="7">
        <f>F266*H266</f>
        <v>3675</v>
      </c>
      <c r="K266" s="24">
        <f>J266</f>
        <v>3675</v>
      </c>
      <c r="L266" s="70"/>
    </row>
    <row r="267" spans="1:12" s="13" customFormat="1" ht="15.75" x14ac:dyDescent="0.25">
      <c r="A267" s="69"/>
      <c r="B267" s="66"/>
      <c r="C267" s="3" t="s">
        <v>19</v>
      </c>
      <c r="D267" s="4" t="s">
        <v>14</v>
      </c>
      <c r="E267" s="8">
        <v>348</v>
      </c>
      <c r="F267" s="11">
        <v>580</v>
      </c>
      <c r="G267" s="6"/>
      <c r="H267" s="7">
        <v>35</v>
      </c>
      <c r="I267" s="7"/>
      <c r="J267" s="7">
        <f>F267*H267</f>
        <v>20300</v>
      </c>
      <c r="K267" s="24">
        <f>J267</f>
        <v>20300</v>
      </c>
      <c r="L267" s="70"/>
    </row>
    <row r="268" spans="1:12" s="13" customFormat="1" ht="15.75" x14ac:dyDescent="0.25">
      <c r="A268" s="69"/>
      <c r="B268" s="66"/>
      <c r="C268" s="3" t="s">
        <v>19</v>
      </c>
      <c r="D268" s="4" t="s">
        <v>15</v>
      </c>
      <c r="E268" s="8">
        <v>180</v>
      </c>
      <c r="F268" s="11">
        <v>327</v>
      </c>
      <c r="G268" s="6"/>
      <c r="H268" s="7">
        <v>35</v>
      </c>
      <c r="I268" s="7"/>
      <c r="J268" s="7">
        <f>F268*H268</f>
        <v>11445</v>
      </c>
      <c r="K268" s="24">
        <f>J268</f>
        <v>11445</v>
      </c>
      <c r="L268" s="70"/>
    </row>
    <row r="269" spans="1:12" s="13" customFormat="1" ht="15.75" x14ac:dyDescent="0.25">
      <c r="A269" s="69"/>
      <c r="B269" s="66"/>
      <c r="C269" s="3" t="s">
        <v>19</v>
      </c>
      <c r="D269" s="4" t="s">
        <v>16</v>
      </c>
      <c r="E269" s="8">
        <v>20</v>
      </c>
      <c r="F269" s="9"/>
      <c r="G269" s="7">
        <v>63</v>
      </c>
      <c r="H269" s="7"/>
      <c r="I269" s="7">
        <f>E269*G269</f>
        <v>1260</v>
      </c>
      <c r="J269" s="7"/>
      <c r="K269" s="24">
        <f>I269</f>
        <v>1260</v>
      </c>
      <c r="L269" s="70"/>
    </row>
    <row r="270" spans="1:12" s="13" customFormat="1" ht="15.75" x14ac:dyDescent="0.25">
      <c r="A270" s="69"/>
      <c r="B270" s="66"/>
      <c r="C270" s="3" t="s">
        <v>21</v>
      </c>
      <c r="D270" s="14" t="s">
        <v>31</v>
      </c>
      <c r="E270" s="8">
        <v>1</v>
      </c>
      <c r="F270" s="9"/>
      <c r="G270" s="7">
        <v>65</v>
      </c>
      <c r="H270" s="7"/>
      <c r="I270" s="7">
        <f>E270*G270</f>
        <v>65</v>
      </c>
      <c r="J270" s="7"/>
      <c r="K270" s="24">
        <f>I270</f>
        <v>65</v>
      </c>
      <c r="L270" s="70"/>
    </row>
    <row r="271" spans="1:12" s="13" customFormat="1" ht="15.75" x14ac:dyDescent="0.25">
      <c r="A271" s="69"/>
      <c r="B271" s="66"/>
      <c r="C271" s="3" t="s">
        <v>21</v>
      </c>
      <c r="D271" s="4" t="s">
        <v>20</v>
      </c>
      <c r="E271" s="8">
        <v>10</v>
      </c>
      <c r="F271" s="11">
        <v>17</v>
      </c>
      <c r="G271" s="6"/>
      <c r="H271" s="7">
        <v>35</v>
      </c>
      <c r="I271" s="7"/>
      <c r="J271" s="7">
        <f>F271*H271</f>
        <v>595</v>
      </c>
      <c r="K271" s="24">
        <f>J271</f>
        <v>595</v>
      </c>
      <c r="L271" s="70"/>
    </row>
    <row r="272" spans="1:12" s="13" customFormat="1" ht="15.75" x14ac:dyDescent="0.25">
      <c r="A272" s="69"/>
      <c r="B272" s="66"/>
      <c r="C272" s="3" t="s">
        <v>21</v>
      </c>
      <c r="D272" s="4" t="s">
        <v>14</v>
      </c>
      <c r="E272" s="8">
        <v>40</v>
      </c>
      <c r="F272" s="11">
        <v>67</v>
      </c>
      <c r="G272" s="6"/>
      <c r="H272" s="7">
        <v>35</v>
      </c>
      <c r="I272" s="7"/>
      <c r="J272" s="7">
        <f>F272*H272</f>
        <v>2345</v>
      </c>
      <c r="K272" s="24">
        <f>J272</f>
        <v>2345</v>
      </c>
      <c r="L272" s="70"/>
    </row>
    <row r="273" spans="1:12" s="13" customFormat="1" ht="15.75" x14ac:dyDescent="0.25">
      <c r="A273" s="69"/>
      <c r="B273" s="66"/>
      <c r="C273" s="3" t="s">
        <v>21</v>
      </c>
      <c r="D273" s="4" t="s">
        <v>15</v>
      </c>
      <c r="E273" s="8">
        <v>37</v>
      </c>
      <c r="F273" s="11">
        <v>67</v>
      </c>
      <c r="G273" s="6"/>
      <c r="H273" s="7">
        <v>35</v>
      </c>
      <c r="I273" s="7"/>
      <c r="J273" s="7">
        <f>F273*H273</f>
        <v>2345</v>
      </c>
      <c r="K273" s="24">
        <f>J273</f>
        <v>2345</v>
      </c>
      <c r="L273" s="70"/>
    </row>
    <row r="274" spans="1:12" s="13" customFormat="1" ht="15.75" x14ac:dyDescent="0.25">
      <c r="A274" s="69"/>
      <c r="B274" s="67"/>
      <c r="C274" s="17"/>
      <c r="D274" s="18" t="s">
        <v>18</v>
      </c>
      <c r="E274" s="19">
        <v>727</v>
      </c>
      <c r="F274" s="19">
        <v>1163</v>
      </c>
      <c r="G274" s="20"/>
      <c r="H274" s="20"/>
      <c r="I274" s="21"/>
      <c r="J274" s="21"/>
      <c r="K274" s="25">
        <f>SUM(K264:K273)</f>
        <v>45514</v>
      </c>
      <c r="L274" s="70"/>
    </row>
    <row r="275" spans="1:12" s="13" customFormat="1" ht="15.75" x14ac:dyDescent="0.25">
      <c r="A275" s="69"/>
      <c r="B275" s="68" t="s">
        <v>47</v>
      </c>
      <c r="C275" s="3" t="s">
        <v>19</v>
      </c>
      <c r="D275" s="14" t="s">
        <v>29</v>
      </c>
      <c r="E275" s="8">
        <v>1</v>
      </c>
      <c r="F275" s="9"/>
      <c r="G275" s="7">
        <v>133</v>
      </c>
      <c r="H275" s="7"/>
      <c r="I275" s="7">
        <f>E275*G275</f>
        <v>133</v>
      </c>
      <c r="J275" s="7"/>
      <c r="K275" s="24">
        <f>I275</f>
        <v>133</v>
      </c>
      <c r="L275" s="70"/>
    </row>
    <row r="276" spans="1:12" s="13" customFormat="1" ht="15.75" x14ac:dyDescent="0.25">
      <c r="A276" s="69"/>
      <c r="B276" s="66"/>
      <c r="C276" s="3" t="s">
        <v>19</v>
      </c>
      <c r="D276" s="14" t="s">
        <v>31</v>
      </c>
      <c r="E276" s="8">
        <v>2</v>
      </c>
      <c r="F276" s="9"/>
      <c r="G276" s="7">
        <v>123</v>
      </c>
      <c r="H276" s="7"/>
      <c r="I276" s="7">
        <f>E276*G276</f>
        <v>246</v>
      </c>
      <c r="J276" s="7"/>
      <c r="K276" s="24">
        <f>I276</f>
        <v>246</v>
      </c>
      <c r="L276" s="70"/>
    </row>
    <row r="277" spans="1:12" s="13" customFormat="1" ht="15.75" x14ac:dyDescent="0.25">
      <c r="A277" s="69"/>
      <c r="B277" s="66"/>
      <c r="C277" s="3" t="s">
        <v>19</v>
      </c>
      <c r="D277" s="4" t="s">
        <v>20</v>
      </c>
      <c r="E277" s="8">
        <v>20</v>
      </c>
      <c r="F277" s="11">
        <v>33</v>
      </c>
      <c r="G277" s="6"/>
      <c r="H277" s="7">
        <v>35</v>
      </c>
      <c r="I277" s="7"/>
      <c r="J277" s="7">
        <f>F277*H277</f>
        <v>1155</v>
      </c>
      <c r="K277" s="24">
        <f>J277</f>
        <v>1155</v>
      </c>
      <c r="L277" s="70"/>
    </row>
    <row r="278" spans="1:12" s="13" customFormat="1" ht="15.75" x14ac:dyDescent="0.25">
      <c r="A278" s="69"/>
      <c r="B278" s="66"/>
      <c r="C278" s="3" t="s">
        <v>19</v>
      </c>
      <c r="D278" s="4" t="s">
        <v>14</v>
      </c>
      <c r="E278" s="8">
        <v>200</v>
      </c>
      <c r="F278" s="11">
        <v>333</v>
      </c>
      <c r="G278" s="6"/>
      <c r="H278" s="7">
        <v>35</v>
      </c>
      <c r="I278" s="7"/>
      <c r="J278" s="7">
        <f>F278*H278</f>
        <v>11655</v>
      </c>
      <c r="K278" s="24">
        <f>J278</f>
        <v>11655</v>
      </c>
      <c r="L278" s="70"/>
    </row>
    <row r="279" spans="1:12" s="13" customFormat="1" ht="15.75" x14ac:dyDescent="0.25">
      <c r="A279" s="69"/>
      <c r="B279" s="66"/>
      <c r="C279" s="3" t="s">
        <v>19</v>
      </c>
      <c r="D279" s="4" t="s">
        <v>15</v>
      </c>
      <c r="E279" s="8">
        <v>120</v>
      </c>
      <c r="F279" s="11">
        <v>218</v>
      </c>
      <c r="G279" s="6"/>
      <c r="H279" s="7">
        <v>35</v>
      </c>
      <c r="I279" s="7"/>
      <c r="J279" s="7">
        <f>F279*H279</f>
        <v>7630</v>
      </c>
      <c r="K279" s="24">
        <f>J279</f>
        <v>7630</v>
      </c>
      <c r="L279" s="70"/>
    </row>
    <row r="280" spans="1:12" s="13" customFormat="1" ht="15.75" x14ac:dyDescent="0.25">
      <c r="A280" s="69"/>
      <c r="B280" s="66"/>
      <c r="C280" s="3" t="s">
        <v>19</v>
      </c>
      <c r="D280" s="4" t="s">
        <v>16</v>
      </c>
      <c r="E280" s="8">
        <v>10</v>
      </c>
      <c r="F280" s="9"/>
      <c r="G280" s="7">
        <v>63</v>
      </c>
      <c r="H280" s="7"/>
      <c r="I280" s="7">
        <f>E280*G280</f>
        <v>630</v>
      </c>
      <c r="J280" s="7"/>
      <c r="K280" s="24">
        <f>I280</f>
        <v>630</v>
      </c>
      <c r="L280" s="70"/>
    </row>
    <row r="281" spans="1:12" s="13" customFormat="1" ht="15.75" x14ac:dyDescent="0.25">
      <c r="A281" s="69"/>
      <c r="B281" s="66"/>
      <c r="C281" s="3" t="s">
        <v>21</v>
      </c>
      <c r="D281" s="4" t="s">
        <v>20</v>
      </c>
      <c r="E281" s="8">
        <v>5</v>
      </c>
      <c r="F281" s="11">
        <v>8</v>
      </c>
      <c r="G281" s="6"/>
      <c r="H281" s="7">
        <v>35</v>
      </c>
      <c r="I281" s="7"/>
      <c r="J281" s="7">
        <f>F281*H281</f>
        <v>280</v>
      </c>
      <c r="K281" s="24">
        <f>J281</f>
        <v>280</v>
      </c>
      <c r="L281" s="70"/>
    </row>
    <row r="282" spans="1:12" s="13" customFormat="1" ht="15.75" x14ac:dyDescent="0.25">
      <c r="A282" s="69"/>
      <c r="B282" s="66"/>
      <c r="C282" s="3" t="s">
        <v>21</v>
      </c>
      <c r="D282" s="4" t="s">
        <v>14</v>
      </c>
      <c r="E282" s="8">
        <v>25</v>
      </c>
      <c r="F282" s="11">
        <v>42</v>
      </c>
      <c r="G282" s="6"/>
      <c r="H282" s="7">
        <v>35</v>
      </c>
      <c r="I282" s="7"/>
      <c r="J282" s="7">
        <f>F282*H282</f>
        <v>1470</v>
      </c>
      <c r="K282" s="24">
        <f>J282</f>
        <v>1470</v>
      </c>
      <c r="L282" s="70"/>
    </row>
    <row r="283" spans="1:12" s="13" customFormat="1" ht="15.75" x14ac:dyDescent="0.25">
      <c r="A283" s="69"/>
      <c r="B283" s="66"/>
      <c r="C283" s="3" t="s">
        <v>21</v>
      </c>
      <c r="D283" s="4" t="s">
        <v>15</v>
      </c>
      <c r="E283" s="8">
        <v>19</v>
      </c>
      <c r="F283" s="11">
        <v>35</v>
      </c>
      <c r="G283" s="6"/>
      <c r="H283" s="7">
        <v>35</v>
      </c>
      <c r="I283" s="7"/>
      <c r="J283" s="7">
        <f>F283*H283</f>
        <v>1225</v>
      </c>
      <c r="K283" s="24">
        <f>J283</f>
        <v>1225</v>
      </c>
      <c r="L283" s="70"/>
    </row>
    <row r="284" spans="1:12" s="13" customFormat="1" ht="15.75" x14ac:dyDescent="0.25">
      <c r="A284" s="69"/>
      <c r="B284" s="67"/>
      <c r="C284" s="17"/>
      <c r="D284" s="18" t="s">
        <v>18</v>
      </c>
      <c r="E284" s="19">
        <v>402</v>
      </c>
      <c r="F284" s="19">
        <v>669</v>
      </c>
      <c r="G284" s="20"/>
      <c r="H284" s="20"/>
      <c r="I284" s="21"/>
      <c r="J284" s="21"/>
      <c r="K284" s="25">
        <f>SUM(K275:K283)</f>
        <v>24424</v>
      </c>
      <c r="L284" s="70"/>
    </row>
    <row r="285" spans="1:12" s="13" customFormat="1" ht="15.75" x14ac:dyDescent="0.25">
      <c r="A285" s="69"/>
      <c r="B285" s="68" t="s">
        <v>49</v>
      </c>
      <c r="C285" s="3" t="s">
        <v>19</v>
      </c>
      <c r="D285" s="14" t="s">
        <v>31</v>
      </c>
      <c r="E285" s="8">
        <v>9</v>
      </c>
      <c r="F285" s="9"/>
      <c r="G285" s="7">
        <v>123</v>
      </c>
      <c r="H285" s="7"/>
      <c r="I285" s="7">
        <f>E285*G285</f>
        <v>1107</v>
      </c>
      <c r="J285" s="7"/>
      <c r="K285" s="24">
        <f>I285</f>
        <v>1107</v>
      </c>
      <c r="L285" s="70"/>
    </row>
    <row r="286" spans="1:12" s="13" customFormat="1" ht="15.75" x14ac:dyDescent="0.25">
      <c r="A286" s="69"/>
      <c r="B286" s="66"/>
      <c r="C286" s="3" t="s">
        <v>19</v>
      </c>
      <c r="D286" s="4" t="s">
        <v>20</v>
      </c>
      <c r="E286" s="8">
        <v>11</v>
      </c>
      <c r="F286" s="11">
        <v>18</v>
      </c>
      <c r="G286" s="6"/>
      <c r="H286" s="7">
        <v>35</v>
      </c>
      <c r="I286" s="7"/>
      <c r="J286" s="7">
        <f>F286*H286</f>
        <v>630</v>
      </c>
      <c r="K286" s="24">
        <f>J286</f>
        <v>630</v>
      </c>
      <c r="L286" s="70"/>
    </row>
    <row r="287" spans="1:12" s="13" customFormat="1" ht="15.75" x14ac:dyDescent="0.25">
      <c r="A287" s="69"/>
      <c r="B287" s="66"/>
      <c r="C287" s="3" t="s">
        <v>19</v>
      </c>
      <c r="D287" s="4" t="s">
        <v>14</v>
      </c>
      <c r="E287" s="8">
        <v>155</v>
      </c>
      <c r="F287" s="11">
        <v>258</v>
      </c>
      <c r="G287" s="6"/>
      <c r="H287" s="7">
        <v>35</v>
      </c>
      <c r="I287" s="7"/>
      <c r="J287" s="7">
        <f>F287*H287</f>
        <v>9030</v>
      </c>
      <c r="K287" s="24">
        <f>J287</f>
        <v>9030</v>
      </c>
      <c r="L287" s="70"/>
    </row>
    <row r="288" spans="1:12" s="13" customFormat="1" ht="15.75" x14ac:dyDescent="0.25">
      <c r="A288" s="69"/>
      <c r="B288" s="66"/>
      <c r="C288" s="3" t="s">
        <v>19</v>
      </c>
      <c r="D288" s="4" t="s">
        <v>15</v>
      </c>
      <c r="E288" s="8">
        <v>87</v>
      </c>
      <c r="F288" s="11">
        <v>158</v>
      </c>
      <c r="G288" s="6"/>
      <c r="H288" s="7">
        <v>35</v>
      </c>
      <c r="I288" s="7"/>
      <c r="J288" s="7">
        <f>F288*H288</f>
        <v>5530</v>
      </c>
      <c r="K288" s="24">
        <f>J288</f>
        <v>5530</v>
      </c>
      <c r="L288" s="70"/>
    </row>
    <row r="289" spans="1:12" s="13" customFormat="1" ht="15.75" x14ac:dyDescent="0.25">
      <c r="A289" s="69"/>
      <c r="B289" s="66"/>
      <c r="C289" s="3" t="s">
        <v>19</v>
      </c>
      <c r="D289" s="4" t="s">
        <v>16</v>
      </c>
      <c r="E289" s="8">
        <v>15</v>
      </c>
      <c r="F289" s="9"/>
      <c r="G289" s="7">
        <v>63</v>
      </c>
      <c r="H289" s="7"/>
      <c r="I289" s="7">
        <f>E289*G289</f>
        <v>945</v>
      </c>
      <c r="J289" s="7"/>
      <c r="K289" s="24">
        <f>I289</f>
        <v>945</v>
      </c>
      <c r="L289" s="70"/>
    </row>
    <row r="290" spans="1:12" s="13" customFormat="1" ht="15.75" x14ac:dyDescent="0.25">
      <c r="A290" s="69"/>
      <c r="B290" s="66"/>
      <c r="C290" s="3" t="s">
        <v>21</v>
      </c>
      <c r="D290" s="14" t="s">
        <v>31</v>
      </c>
      <c r="E290" s="8">
        <v>8</v>
      </c>
      <c r="F290" s="9"/>
      <c r="G290" s="7">
        <v>65</v>
      </c>
      <c r="H290" s="7"/>
      <c r="I290" s="7">
        <f>E290*G290</f>
        <v>520</v>
      </c>
      <c r="J290" s="7"/>
      <c r="K290" s="24">
        <f>I290</f>
        <v>520</v>
      </c>
      <c r="L290" s="70"/>
    </row>
    <row r="291" spans="1:12" s="13" customFormat="1" ht="15.75" x14ac:dyDescent="0.25">
      <c r="A291" s="69"/>
      <c r="B291" s="66"/>
      <c r="C291" s="3" t="s">
        <v>21</v>
      </c>
      <c r="D291" s="4" t="s">
        <v>20</v>
      </c>
      <c r="E291" s="8">
        <v>3</v>
      </c>
      <c r="F291" s="11">
        <v>5</v>
      </c>
      <c r="G291" s="6"/>
      <c r="H291" s="7">
        <v>35</v>
      </c>
      <c r="I291" s="7"/>
      <c r="J291" s="7">
        <f>F291*H291</f>
        <v>175</v>
      </c>
      <c r="K291" s="24">
        <f>J291</f>
        <v>175</v>
      </c>
      <c r="L291" s="70"/>
    </row>
    <row r="292" spans="1:12" s="13" customFormat="1" ht="15.75" x14ac:dyDescent="0.25">
      <c r="A292" s="69"/>
      <c r="B292" s="66"/>
      <c r="C292" s="3" t="s">
        <v>21</v>
      </c>
      <c r="D292" s="4" t="s">
        <v>14</v>
      </c>
      <c r="E292" s="8">
        <v>388</v>
      </c>
      <c r="F292" s="11">
        <v>647</v>
      </c>
      <c r="G292" s="6"/>
      <c r="H292" s="7">
        <v>35</v>
      </c>
      <c r="I292" s="7"/>
      <c r="J292" s="7">
        <f>F292*H292</f>
        <v>22645</v>
      </c>
      <c r="K292" s="24">
        <f>J292</f>
        <v>22645</v>
      </c>
      <c r="L292" s="70"/>
    </row>
    <row r="293" spans="1:12" s="13" customFormat="1" ht="15.75" x14ac:dyDescent="0.25">
      <c r="A293" s="69"/>
      <c r="B293" s="66"/>
      <c r="C293" s="3" t="s">
        <v>21</v>
      </c>
      <c r="D293" s="4" t="s">
        <v>15</v>
      </c>
      <c r="E293" s="8">
        <v>240</v>
      </c>
      <c r="F293" s="11">
        <v>436</v>
      </c>
      <c r="G293" s="6"/>
      <c r="H293" s="7">
        <v>35</v>
      </c>
      <c r="I293" s="7"/>
      <c r="J293" s="7">
        <f>F293*H293</f>
        <v>15260</v>
      </c>
      <c r="K293" s="24">
        <f>J293</f>
        <v>15260</v>
      </c>
      <c r="L293" s="70"/>
    </row>
    <row r="294" spans="1:12" s="13" customFormat="1" ht="15.75" x14ac:dyDescent="0.25">
      <c r="A294" s="69"/>
      <c r="B294" s="66"/>
      <c r="C294" s="3" t="s">
        <v>21</v>
      </c>
      <c r="D294" s="4" t="s">
        <v>16</v>
      </c>
      <c r="E294" s="8">
        <v>20</v>
      </c>
      <c r="F294" s="9"/>
      <c r="G294" s="7">
        <v>51</v>
      </c>
      <c r="H294" s="7"/>
      <c r="I294" s="7">
        <f>E294*G294</f>
        <v>1020</v>
      </c>
      <c r="J294" s="7"/>
      <c r="K294" s="24">
        <f>I294</f>
        <v>1020</v>
      </c>
      <c r="L294" s="70"/>
    </row>
    <row r="295" spans="1:12" s="13" customFormat="1" ht="15.75" x14ac:dyDescent="0.25">
      <c r="A295" s="69"/>
      <c r="B295" s="67"/>
      <c r="C295" s="17"/>
      <c r="D295" s="18" t="s">
        <v>18</v>
      </c>
      <c r="E295" s="19">
        <v>936</v>
      </c>
      <c r="F295" s="19">
        <v>1522</v>
      </c>
      <c r="G295" s="20"/>
      <c r="H295" s="20"/>
      <c r="I295" s="21"/>
      <c r="J295" s="21"/>
      <c r="K295" s="25">
        <f>SUM(K285:K294)</f>
        <v>56862</v>
      </c>
      <c r="L295" s="70"/>
    </row>
    <row r="296" spans="1:12" s="13" customFormat="1" ht="15.75" x14ac:dyDescent="0.25">
      <c r="A296" s="69"/>
      <c r="B296" s="68" t="s">
        <v>43</v>
      </c>
      <c r="C296" s="3" t="s">
        <v>19</v>
      </c>
      <c r="D296" s="14" t="s">
        <v>29</v>
      </c>
      <c r="E296" s="8">
        <v>55</v>
      </c>
      <c r="F296" s="9"/>
      <c r="G296" s="7">
        <v>133</v>
      </c>
      <c r="H296" s="7"/>
      <c r="I296" s="7">
        <f>E296*G296</f>
        <v>7315</v>
      </c>
      <c r="J296" s="7"/>
      <c r="K296" s="24">
        <f>I296</f>
        <v>7315</v>
      </c>
      <c r="L296" s="70"/>
    </row>
    <row r="297" spans="1:12" s="13" customFormat="1" ht="15.75" x14ac:dyDescent="0.25">
      <c r="A297" s="69"/>
      <c r="B297" s="66"/>
      <c r="C297" s="3" t="s">
        <v>19</v>
      </c>
      <c r="D297" s="14" t="s">
        <v>31</v>
      </c>
      <c r="E297" s="8">
        <v>14</v>
      </c>
      <c r="F297" s="9"/>
      <c r="G297" s="7">
        <v>123</v>
      </c>
      <c r="H297" s="7"/>
      <c r="I297" s="7">
        <f>E297*G297</f>
        <v>1722</v>
      </c>
      <c r="J297" s="7"/>
      <c r="K297" s="24">
        <f>I297</f>
        <v>1722</v>
      </c>
      <c r="L297" s="70"/>
    </row>
    <row r="298" spans="1:12" s="13" customFormat="1" ht="15.75" x14ac:dyDescent="0.25">
      <c r="A298" s="69"/>
      <c r="B298" s="66"/>
      <c r="C298" s="3" t="s">
        <v>19</v>
      </c>
      <c r="D298" s="4" t="s">
        <v>20</v>
      </c>
      <c r="E298" s="8">
        <v>3</v>
      </c>
      <c r="F298" s="11">
        <v>5</v>
      </c>
      <c r="G298" s="6"/>
      <c r="H298" s="7">
        <v>35</v>
      </c>
      <c r="I298" s="7"/>
      <c r="J298" s="7">
        <f>F298*H298</f>
        <v>175</v>
      </c>
      <c r="K298" s="24">
        <f>J298</f>
        <v>175</v>
      </c>
      <c r="L298" s="70"/>
    </row>
    <row r="299" spans="1:12" s="13" customFormat="1" ht="15.75" x14ac:dyDescent="0.25">
      <c r="A299" s="69"/>
      <c r="B299" s="66"/>
      <c r="C299" s="3" t="s">
        <v>19</v>
      </c>
      <c r="D299" s="4" t="s">
        <v>13</v>
      </c>
      <c r="E299" s="8">
        <v>7</v>
      </c>
      <c r="F299" s="11">
        <v>12</v>
      </c>
      <c r="G299" s="6"/>
      <c r="H299" s="7">
        <v>35</v>
      </c>
      <c r="I299" s="7"/>
      <c r="J299" s="7">
        <f>F299*H299</f>
        <v>420</v>
      </c>
      <c r="K299" s="24">
        <f>J299</f>
        <v>420</v>
      </c>
      <c r="L299" s="70"/>
    </row>
    <row r="300" spans="1:12" s="13" customFormat="1" ht="15.75" x14ac:dyDescent="0.25">
      <c r="A300" s="69"/>
      <c r="B300" s="66"/>
      <c r="C300" s="3" t="s">
        <v>19</v>
      </c>
      <c r="D300" s="4" t="s">
        <v>14</v>
      </c>
      <c r="E300" s="8">
        <v>100</v>
      </c>
      <c r="F300" s="11">
        <v>167</v>
      </c>
      <c r="G300" s="6"/>
      <c r="H300" s="7">
        <v>35</v>
      </c>
      <c r="I300" s="7"/>
      <c r="J300" s="7">
        <f>F300*H300</f>
        <v>5845</v>
      </c>
      <c r="K300" s="24">
        <f>J300</f>
        <v>5845</v>
      </c>
      <c r="L300" s="70"/>
    </row>
    <row r="301" spans="1:12" s="13" customFormat="1" ht="15.75" x14ac:dyDescent="0.25">
      <c r="A301" s="69"/>
      <c r="B301" s="66"/>
      <c r="C301" s="3" t="s">
        <v>19</v>
      </c>
      <c r="D301" s="4" t="s">
        <v>15</v>
      </c>
      <c r="E301" s="8">
        <v>67</v>
      </c>
      <c r="F301" s="11">
        <v>122</v>
      </c>
      <c r="G301" s="6"/>
      <c r="H301" s="7">
        <v>35</v>
      </c>
      <c r="I301" s="7"/>
      <c r="J301" s="7">
        <f>F301*H301</f>
        <v>4270</v>
      </c>
      <c r="K301" s="24">
        <f>J301</f>
        <v>4270</v>
      </c>
      <c r="L301" s="70"/>
    </row>
    <row r="302" spans="1:12" s="13" customFormat="1" ht="15.75" x14ac:dyDescent="0.25">
      <c r="A302" s="69"/>
      <c r="B302" s="66"/>
      <c r="C302" s="3" t="s">
        <v>19</v>
      </c>
      <c r="D302" s="4" t="s">
        <v>16</v>
      </c>
      <c r="E302" s="8">
        <v>5</v>
      </c>
      <c r="F302" s="9"/>
      <c r="G302" s="7">
        <v>63</v>
      </c>
      <c r="H302" s="7"/>
      <c r="I302" s="7">
        <f>E302*G302</f>
        <v>315</v>
      </c>
      <c r="J302" s="7"/>
      <c r="K302" s="24">
        <f>I302</f>
        <v>315</v>
      </c>
      <c r="L302" s="70"/>
    </row>
    <row r="303" spans="1:12" s="13" customFormat="1" ht="15.75" x14ac:dyDescent="0.25">
      <c r="A303" s="69"/>
      <c r="B303" s="66"/>
      <c r="C303" s="3" t="s">
        <v>21</v>
      </c>
      <c r="D303" s="14" t="s">
        <v>29</v>
      </c>
      <c r="E303" s="8">
        <v>43</v>
      </c>
      <c r="F303" s="9"/>
      <c r="G303" s="7">
        <v>65</v>
      </c>
      <c r="H303" s="7"/>
      <c r="I303" s="7">
        <f>E303*G303</f>
        <v>2795</v>
      </c>
      <c r="J303" s="7"/>
      <c r="K303" s="24">
        <f>I303</f>
        <v>2795</v>
      </c>
      <c r="L303" s="70"/>
    </row>
    <row r="304" spans="1:12" s="13" customFormat="1" ht="15.75" x14ac:dyDescent="0.25">
      <c r="A304" s="69"/>
      <c r="B304" s="66"/>
      <c r="C304" s="3" t="s">
        <v>21</v>
      </c>
      <c r="D304" s="14" t="s">
        <v>31</v>
      </c>
      <c r="E304" s="8">
        <v>1</v>
      </c>
      <c r="F304" s="9"/>
      <c r="G304" s="7">
        <v>65</v>
      </c>
      <c r="H304" s="7"/>
      <c r="I304" s="7">
        <f>E304*G304</f>
        <v>65</v>
      </c>
      <c r="J304" s="7"/>
      <c r="K304" s="24">
        <f>I304</f>
        <v>65</v>
      </c>
      <c r="L304" s="70"/>
    </row>
    <row r="305" spans="1:12" s="13" customFormat="1" ht="15.75" x14ac:dyDescent="0.25">
      <c r="A305" s="69"/>
      <c r="B305" s="66"/>
      <c r="C305" s="3" t="s">
        <v>21</v>
      </c>
      <c r="D305" s="4" t="s">
        <v>13</v>
      </c>
      <c r="E305" s="8">
        <v>3</v>
      </c>
      <c r="F305" s="11">
        <v>5</v>
      </c>
      <c r="G305" s="6"/>
      <c r="H305" s="7">
        <v>35</v>
      </c>
      <c r="I305" s="7"/>
      <c r="J305" s="7">
        <f>F305*H305</f>
        <v>175</v>
      </c>
      <c r="K305" s="24">
        <f>J305</f>
        <v>175</v>
      </c>
      <c r="L305" s="70"/>
    </row>
    <row r="306" spans="1:12" s="13" customFormat="1" ht="15.75" x14ac:dyDescent="0.25">
      <c r="A306" s="69"/>
      <c r="B306" s="66"/>
      <c r="C306" s="3" t="s">
        <v>21</v>
      </c>
      <c r="D306" s="4" t="s">
        <v>14</v>
      </c>
      <c r="E306" s="8">
        <v>60</v>
      </c>
      <c r="F306" s="11">
        <v>100</v>
      </c>
      <c r="G306" s="6"/>
      <c r="H306" s="7">
        <v>35</v>
      </c>
      <c r="I306" s="7"/>
      <c r="J306" s="7">
        <f>F306*H306</f>
        <v>3500</v>
      </c>
      <c r="K306" s="24">
        <f>J306</f>
        <v>3500</v>
      </c>
      <c r="L306" s="70"/>
    </row>
    <row r="307" spans="1:12" s="13" customFormat="1" ht="15.75" x14ac:dyDescent="0.25">
      <c r="A307" s="69"/>
      <c r="B307" s="66"/>
      <c r="C307" s="3" t="s">
        <v>21</v>
      </c>
      <c r="D307" s="4" t="s">
        <v>15</v>
      </c>
      <c r="E307" s="8">
        <v>53</v>
      </c>
      <c r="F307" s="11">
        <v>96</v>
      </c>
      <c r="G307" s="6"/>
      <c r="H307" s="7">
        <v>35</v>
      </c>
      <c r="I307" s="7"/>
      <c r="J307" s="7">
        <f>F307*H307</f>
        <v>3360</v>
      </c>
      <c r="K307" s="24">
        <f>J307</f>
        <v>3360</v>
      </c>
      <c r="L307" s="70"/>
    </row>
    <row r="308" spans="1:12" s="13" customFormat="1" ht="15.75" x14ac:dyDescent="0.25">
      <c r="A308" s="69"/>
      <c r="B308" s="66"/>
      <c r="C308" s="3" t="s">
        <v>21</v>
      </c>
      <c r="D308" s="4" t="s">
        <v>16</v>
      </c>
      <c r="E308" s="8">
        <v>5</v>
      </c>
      <c r="F308" s="9"/>
      <c r="G308" s="7">
        <v>51</v>
      </c>
      <c r="H308" s="7"/>
      <c r="I308" s="7">
        <f>E308*G308</f>
        <v>255</v>
      </c>
      <c r="J308" s="7"/>
      <c r="K308" s="24">
        <f>I308</f>
        <v>255</v>
      </c>
      <c r="L308" s="70"/>
    </row>
    <row r="309" spans="1:12" s="13" customFormat="1" ht="15.75" x14ac:dyDescent="0.25">
      <c r="A309" s="69"/>
      <c r="B309" s="66"/>
      <c r="C309" s="3" t="s">
        <v>23</v>
      </c>
      <c r="D309" s="4" t="s">
        <v>14</v>
      </c>
      <c r="E309" s="8">
        <v>17</v>
      </c>
      <c r="F309" s="11">
        <v>28</v>
      </c>
      <c r="G309" s="6"/>
      <c r="H309" s="7">
        <v>35</v>
      </c>
      <c r="I309" s="7"/>
      <c r="J309" s="7">
        <f>F309*H309</f>
        <v>980</v>
      </c>
      <c r="K309" s="24">
        <f>J309</f>
        <v>980</v>
      </c>
      <c r="L309" s="70"/>
    </row>
    <row r="310" spans="1:12" s="13" customFormat="1" ht="15.75" x14ac:dyDescent="0.25">
      <c r="A310" s="69"/>
      <c r="B310" s="66"/>
      <c r="C310" s="3" t="s">
        <v>23</v>
      </c>
      <c r="D310" s="4" t="s">
        <v>15</v>
      </c>
      <c r="E310" s="8">
        <v>10</v>
      </c>
      <c r="F310" s="11">
        <v>18</v>
      </c>
      <c r="G310" s="6"/>
      <c r="H310" s="7">
        <v>35</v>
      </c>
      <c r="I310" s="7"/>
      <c r="J310" s="7">
        <f>F310*H310</f>
        <v>630</v>
      </c>
      <c r="K310" s="24">
        <f>J310</f>
        <v>630</v>
      </c>
      <c r="L310" s="70"/>
    </row>
    <row r="311" spans="1:12" s="13" customFormat="1" ht="15.75" x14ac:dyDescent="0.25">
      <c r="A311" s="69"/>
      <c r="B311" s="67"/>
      <c r="C311" s="17"/>
      <c r="D311" s="18" t="s">
        <v>18</v>
      </c>
      <c r="E311" s="19">
        <v>443</v>
      </c>
      <c r="F311" s="19">
        <v>553</v>
      </c>
      <c r="G311" s="20"/>
      <c r="H311" s="20"/>
      <c r="I311" s="21"/>
      <c r="J311" s="21"/>
      <c r="K311" s="25">
        <f>SUM(K296:K310)</f>
        <v>31822</v>
      </c>
      <c r="L311" s="70"/>
    </row>
    <row r="312" spans="1:12" s="13" customFormat="1" ht="15.75" x14ac:dyDescent="0.25">
      <c r="A312" s="69"/>
      <c r="B312" s="68" t="s">
        <v>44</v>
      </c>
      <c r="C312" s="3" t="s">
        <v>19</v>
      </c>
      <c r="D312" s="14" t="s">
        <v>29</v>
      </c>
      <c r="E312" s="8">
        <v>62</v>
      </c>
      <c r="F312" s="9"/>
      <c r="G312" s="7">
        <v>133</v>
      </c>
      <c r="H312" s="7"/>
      <c r="I312" s="7">
        <f>E312*G312</f>
        <v>8246</v>
      </c>
      <c r="J312" s="7"/>
      <c r="K312" s="24">
        <f>I312</f>
        <v>8246</v>
      </c>
      <c r="L312" s="70"/>
    </row>
    <row r="313" spans="1:12" s="13" customFormat="1" ht="15.75" x14ac:dyDescent="0.25">
      <c r="A313" s="69"/>
      <c r="B313" s="66"/>
      <c r="C313" s="3" t="s">
        <v>19</v>
      </c>
      <c r="D313" s="14" t="s">
        <v>31</v>
      </c>
      <c r="E313" s="8">
        <v>13</v>
      </c>
      <c r="F313" s="9"/>
      <c r="G313" s="7">
        <v>123</v>
      </c>
      <c r="H313" s="7"/>
      <c r="I313" s="7">
        <f>E313*G313</f>
        <v>1599</v>
      </c>
      <c r="J313" s="7"/>
      <c r="K313" s="24">
        <f>I313</f>
        <v>1599</v>
      </c>
      <c r="L313" s="70"/>
    </row>
    <row r="314" spans="1:12" s="13" customFormat="1" ht="15.75" x14ac:dyDescent="0.25">
      <c r="A314" s="69"/>
      <c r="B314" s="66"/>
      <c r="C314" s="3" t="s">
        <v>19</v>
      </c>
      <c r="D314" s="4" t="s">
        <v>20</v>
      </c>
      <c r="E314" s="8">
        <v>5</v>
      </c>
      <c r="F314" s="11">
        <v>8</v>
      </c>
      <c r="G314" s="6"/>
      <c r="H314" s="7">
        <v>35</v>
      </c>
      <c r="I314" s="7"/>
      <c r="J314" s="7">
        <f>F314*H314</f>
        <v>280</v>
      </c>
      <c r="K314" s="24">
        <f>J314</f>
        <v>280</v>
      </c>
      <c r="L314" s="70"/>
    </row>
    <row r="315" spans="1:12" s="13" customFormat="1" ht="15.75" x14ac:dyDescent="0.25">
      <c r="A315" s="69"/>
      <c r="B315" s="66"/>
      <c r="C315" s="3" t="s">
        <v>19</v>
      </c>
      <c r="D315" s="4" t="s">
        <v>13</v>
      </c>
      <c r="E315" s="8">
        <v>8</v>
      </c>
      <c r="F315" s="11">
        <v>13</v>
      </c>
      <c r="G315" s="6"/>
      <c r="H315" s="7">
        <v>35</v>
      </c>
      <c r="I315" s="7"/>
      <c r="J315" s="7">
        <f>F315*H315</f>
        <v>455</v>
      </c>
      <c r="K315" s="24">
        <f>J315</f>
        <v>455</v>
      </c>
      <c r="L315" s="70"/>
    </row>
    <row r="316" spans="1:12" s="13" customFormat="1" ht="15.75" x14ac:dyDescent="0.25">
      <c r="A316" s="69"/>
      <c r="B316" s="66"/>
      <c r="C316" s="3" t="s">
        <v>19</v>
      </c>
      <c r="D316" s="4" t="s">
        <v>14</v>
      </c>
      <c r="E316" s="8">
        <v>120</v>
      </c>
      <c r="F316" s="11">
        <v>200</v>
      </c>
      <c r="G316" s="6"/>
      <c r="H316" s="7">
        <v>35</v>
      </c>
      <c r="I316" s="7"/>
      <c r="J316" s="7">
        <f>F316*H316</f>
        <v>7000</v>
      </c>
      <c r="K316" s="24">
        <f>J316</f>
        <v>7000</v>
      </c>
      <c r="L316" s="70"/>
    </row>
    <row r="317" spans="1:12" s="13" customFormat="1" ht="15.75" x14ac:dyDescent="0.25">
      <c r="A317" s="69"/>
      <c r="B317" s="66"/>
      <c r="C317" s="3" t="s">
        <v>19</v>
      </c>
      <c r="D317" s="4" t="s">
        <v>15</v>
      </c>
      <c r="E317" s="8">
        <v>70</v>
      </c>
      <c r="F317" s="11">
        <v>127</v>
      </c>
      <c r="G317" s="6"/>
      <c r="H317" s="7">
        <v>35</v>
      </c>
      <c r="I317" s="7"/>
      <c r="J317" s="7">
        <f>F317*H317</f>
        <v>4445</v>
      </c>
      <c r="K317" s="24">
        <f>J317</f>
        <v>4445</v>
      </c>
      <c r="L317" s="70"/>
    </row>
    <row r="318" spans="1:12" s="13" customFormat="1" ht="15.75" x14ac:dyDescent="0.25">
      <c r="A318" s="69"/>
      <c r="B318" s="66"/>
      <c r="C318" s="3" t="s">
        <v>19</v>
      </c>
      <c r="D318" s="4" t="s">
        <v>16</v>
      </c>
      <c r="E318" s="8">
        <v>6</v>
      </c>
      <c r="F318" s="9"/>
      <c r="G318" s="7">
        <v>63</v>
      </c>
      <c r="H318" s="7"/>
      <c r="I318" s="7">
        <f>E318*G318</f>
        <v>378</v>
      </c>
      <c r="J318" s="7"/>
      <c r="K318" s="24">
        <f>I318</f>
        <v>378</v>
      </c>
      <c r="L318" s="70"/>
    </row>
    <row r="319" spans="1:12" s="13" customFormat="1" ht="15.75" x14ac:dyDescent="0.25">
      <c r="A319" s="69"/>
      <c r="B319" s="66"/>
      <c r="C319" s="3" t="s">
        <v>25</v>
      </c>
      <c r="D319" s="4" t="s">
        <v>14</v>
      </c>
      <c r="E319" s="8">
        <v>16</v>
      </c>
      <c r="F319" s="11">
        <v>27</v>
      </c>
      <c r="G319" s="6"/>
      <c r="H319" s="7">
        <v>35</v>
      </c>
      <c r="I319" s="7"/>
      <c r="J319" s="7">
        <f>F319*H319</f>
        <v>945</v>
      </c>
      <c r="K319" s="24">
        <f>J319</f>
        <v>945</v>
      </c>
      <c r="L319" s="70"/>
    </row>
    <row r="320" spans="1:12" s="13" customFormat="1" ht="15.75" x14ac:dyDescent="0.25">
      <c r="A320" s="69"/>
      <c r="B320" s="66"/>
      <c r="C320" s="3" t="s">
        <v>25</v>
      </c>
      <c r="D320" s="4" t="s">
        <v>15</v>
      </c>
      <c r="E320" s="8">
        <v>15</v>
      </c>
      <c r="F320" s="11">
        <v>27</v>
      </c>
      <c r="G320" s="6"/>
      <c r="H320" s="7">
        <v>35</v>
      </c>
      <c r="I320" s="7"/>
      <c r="J320" s="7">
        <f>F320*H320</f>
        <v>945</v>
      </c>
      <c r="K320" s="24">
        <f>J320</f>
        <v>945</v>
      </c>
      <c r="L320" s="70"/>
    </row>
    <row r="321" spans="1:12" s="13" customFormat="1" ht="15.75" x14ac:dyDescent="0.25">
      <c r="A321" s="69"/>
      <c r="B321" s="66"/>
      <c r="C321" s="3" t="s">
        <v>23</v>
      </c>
      <c r="D321" s="4" t="s">
        <v>14</v>
      </c>
      <c r="E321" s="8">
        <v>20</v>
      </c>
      <c r="F321" s="11">
        <v>33</v>
      </c>
      <c r="G321" s="6"/>
      <c r="H321" s="7">
        <v>35</v>
      </c>
      <c r="I321" s="7"/>
      <c r="J321" s="7">
        <f>F321*H321</f>
        <v>1155</v>
      </c>
      <c r="K321" s="24">
        <f>J321</f>
        <v>1155</v>
      </c>
      <c r="L321" s="70"/>
    </row>
    <row r="322" spans="1:12" s="13" customFormat="1" ht="15.75" x14ac:dyDescent="0.25">
      <c r="A322" s="69"/>
      <c r="B322" s="66"/>
      <c r="C322" s="3" t="s">
        <v>23</v>
      </c>
      <c r="D322" s="4" t="s">
        <v>15</v>
      </c>
      <c r="E322" s="8">
        <v>9</v>
      </c>
      <c r="F322" s="11">
        <v>16</v>
      </c>
      <c r="G322" s="6"/>
      <c r="H322" s="7">
        <v>35</v>
      </c>
      <c r="I322" s="7"/>
      <c r="J322" s="7">
        <f>F322*H322</f>
        <v>560</v>
      </c>
      <c r="K322" s="24">
        <f>J322</f>
        <v>560</v>
      </c>
      <c r="L322" s="70"/>
    </row>
    <row r="323" spans="1:12" s="13" customFormat="1" ht="15.75" x14ac:dyDescent="0.25">
      <c r="A323" s="69"/>
      <c r="B323" s="66"/>
      <c r="C323" s="3" t="s">
        <v>21</v>
      </c>
      <c r="D323" s="14" t="s">
        <v>31</v>
      </c>
      <c r="E323" s="8">
        <v>4</v>
      </c>
      <c r="F323" s="9"/>
      <c r="G323" s="7">
        <v>65</v>
      </c>
      <c r="H323" s="7"/>
      <c r="I323" s="7">
        <f>E323*G323</f>
        <v>260</v>
      </c>
      <c r="J323" s="7"/>
      <c r="K323" s="24">
        <f>I323</f>
        <v>260</v>
      </c>
      <c r="L323" s="70"/>
    </row>
    <row r="324" spans="1:12" s="13" customFormat="1" ht="15.75" x14ac:dyDescent="0.25">
      <c r="A324" s="69"/>
      <c r="B324" s="66"/>
      <c r="C324" s="3" t="s">
        <v>21</v>
      </c>
      <c r="D324" s="4" t="s">
        <v>13</v>
      </c>
      <c r="E324" s="8">
        <v>1</v>
      </c>
      <c r="F324" s="11">
        <v>2</v>
      </c>
      <c r="G324" s="6"/>
      <c r="H324" s="7">
        <v>35</v>
      </c>
      <c r="I324" s="7"/>
      <c r="J324" s="7">
        <f>F324*H324</f>
        <v>70</v>
      </c>
      <c r="K324" s="24">
        <f>J324</f>
        <v>70</v>
      </c>
      <c r="L324" s="70"/>
    </row>
    <row r="325" spans="1:12" s="13" customFormat="1" ht="15.75" x14ac:dyDescent="0.25">
      <c r="A325" s="69"/>
      <c r="B325" s="66"/>
      <c r="C325" s="3" t="s">
        <v>21</v>
      </c>
      <c r="D325" s="4" t="s">
        <v>14</v>
      </c>
      <c r="E325" s="8">
        <v>10</v>
      </c>
      <c r="F325" s="11">
        <v>17</v>
      </c>
      <c r="G325" s="6"/>
      <c r="H325" s="7">
        <v>35</v>
      </c>
      <c r="I325" s="7"/>
      <c r="J325" s="7">
        <f>F325*H325</f>
        <v>595</v>
      </c>
      <c r="K325" s="24">
        <f>J325</f>
        <v>595</v>
      </c>
      <c r="L325" s="70"/>
    </row>
    <row r="326" spans="1:12" s="13" customFormat="1" ht="15.75" x14ac:dyDescent="0.25">
      <c r="A326" s="69"/>
      <c r="B326" s="66"/>
      <c r="C326" s="3" t="s">
        <v>21</v>
      </c>
      <c r="D326" s="4" t="s">
        <v>15</v>
      </c>
      <c r="E326" s="8">
        <v>7</v>
      </c>
      <c r="F326" s="11">
        <v>13</v>
      </c>
      <c r="G326" s="6"/>
      <c r="H326" s="7">
        <v>35</v>
      </c>
      <c r="I326" s="7"/>
      <c r="J326" s="7">
        <f>F326*H326</f>
        <v>455</v>
      </c>
      <c r="K326" s="24">
        <f>J326</f>
        <v>455</v>
      </c>
      <c r="L326" s="70"/>
    </row>
    <row r="327" spans="1:12" s="13" customFormat="1" ht="15.75" x14ac:dyDescent="0.25">
      <c r="A327" s="69"/>
      <c r="B327" s="67"/>
      <c r="C327" s="17"/>
      <c r="D327" s="18" t="s">
        <v>18</v>
      </c>
      <c r="E327" s="19">
        <v>366</v>
      </c>
      <c r="F327" s="19">
        <v>483</v>
      </c>
      <c r="G327" s="20"/>
      <c r="H327" s="20"/>
      <c r="I327" s="21"/>
      <c r="J327" s="21"/>
      <c r="K327" s="25">
        <f>SUM(K312:K326)</f>
        <v>27388</v>
      </c>
      <c r="L327" s="70"/>
    </row>
    <row r="328" spans="1:12" s="13" customFormat="1" ht="15.75" x14ac:dyDescent="0.25">
      <c r="A328" s="69"/>
      <c r="B328" s="66" t="s">
        <v>38</v>
      </c>
      <c r="C328" s="3" t="s">
        <v>19</v>
      </c>
      <c r="D328" s="14" t="s">
        <v>11</v>
      </c>
      <c r="E328" s="5">
        <v>10</v>
      </c>
      <c r="F328" s="9"/>
      <c r="G328" s="7">
        <v>253</v>
      </c>
      <c r="H328" s="6"/>
      <c r="I328" s="7">
        <f>E328*G328</f>
        <v>2530</v>
      </c>
      <c r="J328" s="7"/>
      <c r="K328" s="24">
        <f>I328</f>
        <v>2530</v>
      </c>
      <c r="L328" s="70"/>
    </row>
    <row r="329" spans="1:12" s="13" customFormat="1" ht="15.75" x14ac:dyDescent="0.25">
      <c r="A329" s="69"/>
      <c r="B329" s="66"/>
      <c r="C329" s="3" t="s">
        <v>19</v>
      </c>
      <c r="D329" s="14" t="s">
        <v>12</v>
      </c>
      <c r="E329" s="5">
        <v>15</v>
      </c>
      <c r="F329" s="9"/>
      <c r="G329" s="7">
        <v>193</v>
      </c>
      <c r="H329" s="6"/>
      <c r="I329" s="7">
        <f>E329*G329</f>
        <v>2895</v>
      </c>
      <c r="J329" s="7"/>
      <c r="K329" s="24">
        <f>I329</f>
        <v>2895</v>
      </c>
      <c r="L329" s="70"/>
    </row>
    <row r="330" spans="1:12" s="13" customFormat="1" ht="15.75" x14ac:dyDescent="0.25">
      <c r="A330" s="69"/>
      <c r="B330" s="66"/>
      <c r="C330" s="3" t="s">
        <v>19</v>
      </c>
      <c r="D330" s="14" t="s">
        <v>30</v>
      </c>
      <c r="E330" s="5">
        <v>3</v>
      </c>
      <c r="F330" s="9"/>
      <c r="G330" s="7">
        <v>163</v>
      </c>
      <c r="H330" s="6"/>
      <c r="I330" s="7">
        <f>E330*G330</f>
        <v>489</v>
      </c>
      <c r="J330" s="7"/>
      <c r="K330" s="24">
        <f>I330</f>
        <v>489</v>
      </c>
      <c r="L330" s="70"/>
    </row>
    <row r="331" spans="1:12" s="13" customFormat="1" ht="15.75" x14ac:dyDescent="0.25">
      <c r="A331" s="69"/>
      <c r="B331" s="66"/>
      <c r="C331" s="3" t="s">
        <v>19</v>
      </c>
      <c r="D331" s="14" t="s">
        <v>29</v>
      </c>
      <c r="E331" s="5">
        <v>90</v>
      </c>
      <c r="F331" s="9"/>
      <c r="G331" s="7">
        <v>133</v>
      </c>
      <c r="H331" s="6"/>
      <c r="I331" s="7">
        <f>E331*G331</f>
        <v>11970</v>
      </c>
      <c r="J331" s="7"/>
      <c r="K331" s="24">
        <f>I331</f>
        <v>11970</v>
      </c>
      <c r="L331" s="70"/>
    </row>
    <row r="332" spans="1:12" s="13" customFormat="1" ht="15.75" x14ac:dyDescent="0.25">
      <c r="A332" s="69"/>
      <c r="B332" s="66"/>
      <c r="C332" s="3" t="s">
        <v>19</v>
      </c>
      <c r="D332" s="14" t="s">
        <v>31</v>
      </c>
      <c r="E332" s="5">
        <v>43</v>
      </c>
      <c r="F332" s="9"/>
      <c r="G332" s="7">
        <v>123</v>
      </c>
      <c r="H332" s="6"/>
      <c r="I332" s="7">
        <f>E332*G332</f>
        <v>5289</v>
      </c>
      <c r="J332" s="7"/>
      <c r="K332" s="24">
        <f>I332</f>
        <v>5289</v>
      </c>
      <c r="L332" s="70"/>
    </row>
    <row r="333" spans="1:12" s="13" customFormat="1" ht="15.75" x14ac:dyDescent="0.25">
      <c r="A333" s="69"/>
      <c r="B333" s="66"/>
      <c r="C333" s="3" t="s">
        <v>19</v>
      </c>
      <c r="D333" s="4" t="s">
        <v>20</v>
      </c>
      <c r="E333" s="5">
        <v>6</v>
      </c>
      <c r="F333" s="11">
        <v>10</v>
      </c>
      <c r="G333" s="6"/>
      <c r="H333" s="7">
        <v>35</v>
      </c>
      <c r="I333" s="7"/>
      <c r="J333" s="7">
        <f>F333*H333</f>
        <v>350</v>
      </c>
      <c r="K333" s="24">
        <f>J333</f>
        <v>350</v>
      </c>
      <c r="L333" s="70"/>
    </row>
    <row r="334" spans="1:12" s="13" customFormat="1" ht="15.75" x14ac:dyDescent="0.25">
      <c r="A334" s="69"/>
      <c r="B334" s="66"/>
      <c r="C334" s="3" t="s">
        <v>19</v>
      </c>
      <c r="D334" s="4" t="s">
        <v>13</v>
      </c>
      <c r="E334" s="8">
        <v>13</v>
      </c>
      <c r="F334" s="11">
        <v>22</v>
      </c>
      <c r="G334" s="6"/>
      <c r="H334" s="7">
        <v>35</v>
      </c>
      <c r="I334" s="7"/>
      <c r="J334" s="7">
        <f>F334*H334</f>
        <v>770</v>
      </c>
      <c r="K334" s="24">
        <f>J334</f>
        <v>770</v>
      </c>
      <c r="L334" s="70"/>
    </row>
    <row r="335" spans="1:12" s="13" customFormat="1" ht="15.75" x14ac:dyDescent="0.25">
      <c r="A335" s="69"/>
      <c r="B335" s="66"/>
      <c r="C335" s="3" t="s">
        <v>19</v>
      </c>
      <c r="D335" s="4" t="s">
        <v>14</v>
      </c>
      <c r="E335" s="8">
        <v>200</v>
      </c>
      <c r="F335" s="11">
        <v>333</v>
      </c>
      <c r="G335" s="6"/>
      <c r="H335" s="7">
        <v>35</v>
      </c>
      <c r="I335" s="7"/>
      <c r="J335" s="7">
        <f>F335*H335</f>
        <v>11655</v>
      </c>
      <c r="K335" s="24">
        <f>J335</f>
        <v>11655</v>
      </c>
      <c r="L335" s="70"/>
    </row>
    <row r="336" spans="1:12" s="13" customFormat="1" ht="15.75" x14ac:dyDescent="0.25">
      <c r="A336" s="69"/>
      <c r="B336" s="66"/>
      <c r="C336" s="3" t="s">
        <v>19</v>
      </c>
      <c r="D336" s="4" t="s">
        <v>15</v>
      </c>
      <c r="E336" s="8">
        <v>69</v>
      </c>
      <c r="F336" s="11">
        <v>125</v>
      </c>
      <c r="G336" s="6"/>
      <c r="H336" s="7">
        <v>35</v>
      </c>
      <c r="I336" s="7"/>
      <c r="J336" s="7">
        <f>F336*H336</f>
        <v>4375</v>
      </c>
      <c r="K336" s="24">
        <f>J336</f>
        <v>4375</v>
      </c>
      <c r="L336" s="70"/>
    </row>
    <row r="337" spans="1:12" s="13" customFormat="1" ht="15.75" x14ac:dyDescent="0.25">
      <c r="A337" s="69"/>
      <c r="B337" s="66"/>
      <c r="C337" s="3" t="s">
        <v>19</v>
      </c>
      <c r="D337" s="4" t="s">
        <v>16</v>
      </c>
      <c r="E337" s="8">
        <v>20</v>
      </c>
      <c r="F337" s="9"/>
      <c r="G337" s="7">
        <v>63</v>
      </c>
      <c r="H337" s="7"/>
      <c r="I337" s="7">
        <f>E337*G337</f>
        <v>1260</v>
      </c>
      <c r="J337" s="7"/>
      <c r="K337" s="24">
        <f>I337</f>
        <v>1260</v>
      </c>
      <c r="L337" s="70"/>
    </row>
    <row r="338" spans="1:12" s="13" customFormat="1" ht="15.75" x14ac:dyDescent="0.25">
      <c r="A338" s="69"/>
      <c r="B338" s="66"/>
      <c r="C338" s="3" t="s">
        <v>21</v>
      </c>
      <c r="D338" s="14" t="s">
        <v>30</v>
      </c>
      <c r="E338" s="8">
        <v>16</v>
      </c>
      <c r="F338" s="9"/>
      <c r="G338" s="7">
        <v>70</v>
      </c>
      <c r="H338" s="7"/>
      <c r="I338" s="7">
        <f>E338*G338</f>
        <v>1120</v>
      </c>
      <c r="J338" s="7"/>
      <c r="K338" s="24">
        <f>I338</f>
        <v>1120</v>
      </c>
      <c r="L338" s="70"/>
    </row>
    <row r="339" spans="1:12" s="13" customFormat="1" ht="15.75" x14ac:dyDescent="0.25">
      <c r="A339" s="69"/>
      <c r="B339" s="66"/>
      <c r="C339" s="3" t="s">
        <v>21</v>
      </c>
      <c r="D339" s="14" t="s">
        <v>29</v>
      </c>
      <c r="E339" s="8">
        <v>78</v>
      </c>
      <c r="F339" s="9"/>
      <c r="G339" s="7">
        <v>65</v>
      </c>
      <c r="H339" s="7"/>
      <c r="I339" s="7">
        <f>E339*G339</f>
        <v>5070</v>
      </c>
      <c r="J339" s="7"/>
      <c r="K339" s="24">
        <f>I339</f>
        <v>5070</v>
      </c>
      <c r="L339" s="70"/>
    </row>
    <row r="340" spans="1:12" s="13" customFormat="1" ht="15.75" x14ac:dyDescent="0.25">
      <c r="A340" s="69"/>
      <c r="B340" s="66"/>
      <c r="C340" s="3" t="s">
        <v>21</v>
      </c>
      <c r="D340" s="14" t="s">
        <v>31</v>
      </c>
      <c r="E340" s="8">
        <v>23</v>
      </c>
      <c r="F340" s="9"/>
      <c r="G340" s="7">
        <v>65</v>
      </c>
      <c r="H340" s="7"/>
      <c r="I340" s="7">
        <f>E340*G340</f>
        <v>1495</v>
      </c>
      <c r="J340" s="7"/>
      <c r="K340" s="24">
        <f>I340</f>
        <v>1495</v>
      </c>
      <c r="L340" s="70"/>
    </row>
    <row r="341" spans="1:12" s="13" customFormat="1" ht="15.75" x14ac:dyDescent="0.25">
      <c r="A341" s="69"/>
      <c r="B341" s="66"/>
      <c r="C341" s="3" t="s">
        <v>21</v>
      </c>
      <c r="D341" s="4" t="s">
        <v>20</v>
      </c>
      <c r="E341" s="8">
        <v>1</v>
      </c>
      <c r="F341" s="11">
        <v>2</v>
      </c>
      <c r="G341" s="6"/>
      <c r="H341" s="7">
        <v>35</v>
      </c>
      <c r="I341" s="7"/>
      <c r="J341" s="7">
        <f>F341*H341</f>
        <v>70</v>
      </c>
      <c r="K341" s="24">
        <f>J341</f>
        <v>70</v>
      </c>
      <c r="L341" s="70"/>
    </row>
    <row r="342" spans="1:12" s="13" customFormat="1" ht="15.75" x14ac:dyDescent="0.25">
      <c r="A342" s="69"/>
      <c r="B342" s="66"/>
      <c r="C342" s="3" t="s">
        <v>21</v>
      </c>
      <c r="D342" s="4" t="s">
        <v>13</v>
      </c>
      <c r="E342" s="8">
        <v>14</v>
      </c>
      <c r="F342" s="11">
        <v>23</v>
      </c>
      <c r="G342" s="6"/>
      <c r="H342" s="7">
        <v>35</v>
      </c>
      <c r="I342" s="7"/>
      <c r="J342" s="7">
        <f>F342*H342</f>
        <v>805</v>
      </c>
      <c r="K342" s="24">
        <f>J342</f>
        <v>805</v>
      </c>
      <c r="L342" s="70"/>
    </row>
    <row r="343" spans="1:12" s="13" customFormat="1" ht="15.75" x14ac:dyDescent="0.25">
      <c r="A343" s="69"/>
      <c r="B343" s="66"/>
      <c r="C343" s="3" t="s">
        <v>21</v>
      </c>
      <c r="D343" s="4" t="s">
        <v>14</v>
      </c>
      <c r="E343" s="8">
        <v>260</v>
      </c>
      <c r="F343" s="11">
        <v>433</v>
      </c>
      <c r="G343" s="6"/>
      <c r="H343" s="7">
        <v>35</v>
      </c>
      <c r="I343" s="7"/>
      <c r="J343" s="7">
        <f>F343*H343</f>
        <v>15155</v>
      </c>
      <c r="K343" s="24">
        <f>J343</f>
        <v>15155</v>
      </c>
      <c r="L343" s="70"/>
    </row>
    <row r="344" spans="1:12" s="13" customFormat="1" ht="15.75" x14ac:dyDescent="0.25">
      <c r="A344" s="69"/>
      <c r="B344" s="66"/>
      <c r="C344" s="3" t="s">
        <v>21</v>
      </c>
      <c r="D344" s="4" t="s">
        <v>15</v>
      </c>
      <c r="E344" s="8">
        <v>77</v>
      </c>
      <c r="F344" s="11">
        <v>140</v>
      </c>
      <c r="G344" s="6"/>
      <c r="H344" s="7">
        <v>35</v>
      </c>
      <c r="I344" s="7"/>
      <c r="J344" s="7">
        <f>F344*H344</f>
        <v>4900</v>
      </c>
      <c r="K344" s="24">
        <f>J344</f>
        <v>4900</v>
      </c>
      <c r="L344" s="70"/>
    </row>
    <row r="345" spans="1:12" s="13" customFormat="1" ht="15.75" x14ac:dyDescent="0.25">
      <c r="A345" s="69"/>
      <c r="B345" s="66"/>
      <c r="C345" s="3" t="s">
        <v>21</v>
      </c>
      <c r="D345" s="4" t="s">
        <v>16</v>
      </c>
      <c r="E345" s="8">
        <v>30</v>
      </c>
      <c r="F345" s="9"/>
      <c r="G345" s="7">
        <v>51</v>
      </c>
      <c r="H345" s="7"/>
      <c r="I345" s="7">
        <f>E345*G345</f>
        <v>1530</v>
      </c>
      <c r="J345" s="7"/>
      <c r="K345" s="24">
        <f>I345</f>
        <v>1530</v>
      </c>
      <c r="L345" s="70"/>
    </row>
    <row r="346" spans="1:12" s="13" customFormat="1" ht="15.75" x14ac:dyDescent="0.25">
      <c r="A346" s="69"/>
      <c r="B346" s="66"/>
      <c r="C346" s="3" t="s">
        <v>23</v>
      </c>
      <c r="D346" s="4" t="s">
        <v>14</v>
      </c>
      <c r="E346" s="5">
        <v>7</v>
      </c>
      <c r="F346" s="11">
        <v>12</v>
      </c>
      <c r="G346" s="6"/>
      <c r="H346" s="7">
        <v>35</v>
      </c>
      <c r="I346" s="7"/>
      <c r="J346" s="7">
        <f>F346*H346</f>
        <v>420</v>
      </c>
      <c r="K346" s="24">
        <f>J346</f>
        <v>420</v>
      </c>
      <c r="L346" s="70"/>
    </row>
    <row r="347" spans="1:12" s="13" customFormat="1" ht="15.75" x14ac:dyDescent="0.25">
      <c r="A347" s="69"/>
      <c r="B347" s="66"/>
      <c r="C347" s="3" t="s">
        <v>23</v>
      </c>
      <c r="D347" s="4" t="s">
        <v>15</v>
      </c>
      <c r="E347" s="8">
        <v>6</v>
      </c>
      <c r="F347" s="11">
        <v>11</v>
      </c>
      <c r="G347" s="6"/>
      <c r="H347" s="7">
        <v>35</v>
      </c>
      <c r="I347" s="7"/>
      <c r="J347" s="7">
        <f>F347*H347</f>
        <v>385</v>
      </c>
      <c r="K347" s="24">
        <f>J347</f>
        <v>385</v>
      </c>
      <c r="L347" s="70"/>
    </row>
    <row r="348" spans="1:12" s="13" customFormat="1" ht="15.75" x14ac:dyDescent="0.25">
      <c r="A348" s="69"/>
      <c r="B348" s="67"/>
      <c r="C348" s="17"/>
      <c r="D348" s="18" t="s">
        <v>18</v>
      </c>
      <c r="E348" s="19">
        <v>981</v>
      </c>
      <c r="F348" s="19">
        <v>1111</v>
      </c>
      <c r="G348" s="20"/>
      <c r="H348" s="20"/>
      <c r="I348" s="21"/>
      <c r="J348" s="21"/>
      <c r="K348" s="25">
        <f>SUM(K328:K347)</f>
        <v>72533</v>
      </c>
      <c r="L348" s="70"/>
    </row>
    <row r="349" spans="1:12" s="13" customFormat="1" ht="15.75" x14ac:dyDescent="0.25">
      <c r="A349" s="69"/>
      <c r="B349" s="66" t="s">
        <v>33</v>
      </c>
      <c r="C349" s="3" t="s">
        <v>19</v>
      </c>
      <c r="D349" s="14" t="s">
        <v>29</v>
      </c>
      <c r="E349" s="5">
        <v>11</v>
      </c>
      <c r="F349" s="5"/>
      <c r="G349" s="7">
        <v>133</v>
      </c>
      <c r="H349" s="6"/>
      <c r="I349" s="7">
        <f>E349*G349</f>
        <v>1463</v>
      </c>
      <c r="J349" s="7"/>
      <c r="K349" s="24">
        <f>I349</f>
        <v>1463</v>
      </c>
      <c r="L349" s="70"/>
    </row>
    <row r="350" spans="1:12" s="13" customFormat="1" ht="15.75" x14ac:dyDescent="0.25">
      <c r="A350" s="69"/>
      <c r="B350" s="66"/>
      <c r="C350" s="3" t="s">
        <v>19</v>
      </c>
      <c r="D350" s="14" t="s">
        <v>31</v>
      </c>
      <c r="E350" s="8">
        <v>6</v>
      </c>
      <c r="F350" s="8"/>
      <c r="G350" s="7">
        <v>123</v>
      </c>
      <c r="H350" s="6"/>
      <c r="I350" s="7">
        <f>E350*G350</f>
        <v>738</v>
      </c>
      <c r="J350" s="7"/>
      <c r="K350" s="24">
        <f>I350</f>
        <v>738</v>
      </c>
      <c r="L350" s="70"/>
    </row>
    <row r="351" spans="1:12" s="13" customFormat="1" ht="15.75" x14ac:dyDescent="0.25">
      <c r="A351" s="69"/>
      <c r="B351" s="66"/>
      <c r="C351" s="3" t="s">
        <v>19</v>
      </c>
      <c r="D351" s="4" t="s">
        <v>20</v>
      </c>
      <c r="E351" s="8">
        <v>2</v>
      </c>
      <c r="F351" s="11">
        <v>3</v>
      </c>
      <c r="G351" s="6"/>
      <c r="H351" s="7">
        <v>35</v>
      </c>
      <c r="I351" s="7"/>
      <c r="J351" s="7">
        <f>F351*H351</f>
        <v>105</v>
      </c>
      <c r="K351" s="24">
        <f>J351</f>
        <v>105</v>
      </c>
      <c r="L351" s="70"/>
    </row>
    <row r="352" spans="1:12" s="13" customFormat="1" ht="15.75" x14ac:dyDescent="0.25">
      <c r="A352" s="69"/>
      <c r="B352" s="66"/>
      <c r="C352" s="3" t="s">
        <v>19</v>
      </c>
      <c r="D352" s="4" t="s">
        <v>13</v>
      </c>
      <c r="E352" s="8">
        <v>2</v>
      </c>
      <c r="F352" s="11">
        <v>3</v>
      </c>
      <c r="G352" s="6"/>
      <c r="H352" s="7">
        <v>35</v>
      </c>
      <c r="I352" s="7"/>
      <c r="J352" s="7">
        <f>F352*H352</f>
        <v>105</v>
      </c>
      <c r="K352" s="24">
        <f>J352</f>
        <v>105</v>
      </c>
      <c r="L352" s="70"/>
    </row>
    <row r="353" spans="1:12" s="13" customFormat="1" ht="15.75" x14ac:dyDescent="0.25">
      <c r="A353" s="69"/>
      <c r="B353" s="66"/>
      <c r="C353" s="3" t="s">
        <v>19</v>
      </c>
      <c r="D353" s="4" t="s">
        <v>14</v>
      </c>
      <c r="E353" s="8">
        <v>10</v>
      </c>
      <c r="F353" s="11">
        <v>17</v>
      </c>
      <c r="G353" s="6"/>
      <c r="H353" s="7">
        <v>35</v>
      </c>
      <c r="I353" s="7"/>
      <c r="J353" s="7">
        <f>F353*H353</f>
        <v>595</v>
      </c>
      <c r="K353" s="24">
        <f>J353</f>
        <v>595</v>
      </c>
      <c r="L353" s="70"/>
    </row>
    <row r="354" spans="1:12" s="13" customFormat="1" ht="15.75" x14ac:dyDescent="0.25">
      <c r="A354" s="69"/>
      <c r="B354" s="66"/>
      <c r="C354" s="3" t="s">
        <v>19</v>
      </c>
      <c r="D354" s="4" t="s">
        <v>15</v>
      </c>
      <c r="E354" s="8">
        <v>10</v>
      </c>
      <c r="F354" s="11">
        <v>18</v>
      </c>
      <c r="G354" s="6"/>
      <c r="H354" s="7">
        <v>35</v>
      </c>
      <c r="I354" s="7"/>
      <c r="J354" s="7">
        <f>F354*H354</f>
        <v>630</v>
      </c>
      <c r="K354" s="24">
        <f>J354</f>
        <v>630</v>
      </c>
      <c r="L354" s="70"/>
    </row>
    <row r="355" spans="1:12" s="13" customFormat="1" ht="15.75" x14ac:dyDescent="0.25">
      <c r="A355" s="69"/>
      <c r="B355" s="66"/>
      <c r="C355" s="3" t="s">
        <v>19</v>
      </c>
      <c r="D355" s="4" t="s">
        <v>16</v>
      </c>
      <c r="E355" s="8">
        <v>3</v>
      </c>
      <c r="F355" s="11"/>
      <c r="G355" s="7">
        <v>63</v>
      </c>
      <c r="H355" s="7"/>
      <c r="I355" s="7">
        <f>E355*G355</f>
        <v>189</v>
      </c>
      <c r="J355" s="7"/>
      <c r="K355" s="24">
        <f>I355</f>
        <v>189</v>
      </c>
      <c r="L355" s="70"/>
    </row>
    <row r="356" spans="1:12" s="13" customFormat="1" ht="15.75" x14ac:dyDescent="0.25">
      <c r="A356" s="69"/>
      <c r="B356" s="66"/>
      <c r="C356" s="3" t="s">
        <v>21</v>
      </c>
      <c r="D356" s="14" t="s">
        <v>30</v>
      </c>
      <c r="E356" s="8">
        <v>20</v>
      </c>
      <c r="F356" s="9"/>
      <c r="G356" s="7">
        <v>70</v>
      </c>
      <c r="H356" s="7"/>
      <c r="I356" s="7">
        <f>E356*G356</f>
        <v>1400</v>
      </c>
      <c r="J356" s="7"/>
      <c r="K356" s="24">
        <f>I356</f>
        <v>1400</v>
      </c>
      <c r="L356" s="70"/>
    </row>
    <row r="357" spans="1:12" s="13" customFormat="1" ht="15.75" x14ac:dyDescent="0.25">
      <c r="A357" s="69"/>
      <c r="B357" s="66"/>
      <c r="C357" s="3" t="s">
        <v>21</v>
      </c>
      <c r="D357" s="14" t="s">
        <v>29</v>
      </c>
      <c r="E357" s="8">
        <v>293</v>
      </c>
      <c r="F357" s="9"/>
      <c r="G357" s="7">
        <v>65</v>
      </c>
      <c r="H357" s="7"/>
      <c r="I357" s="7">
        <f>E357*G357</f>
        <v>19045</v>
      </c>
      <c r="J357" s="7"/>
      <c r="K357" s="24">
        <f>I357</f>
        <v>19045</v>
      </c>
      <c r="L357" s="70"/>
    </row>
    <row r="358" spans="1:12" s="13" customFormat="1" ht="15.75" x14ac:dyDescent="0.25">
      <c r="A358" s="69"/>
      <c r="B358" s="66"/>
      <c r="C358" s="3" t="s">
        <v>21</v>
      </c>
      <c r="D358" s="14" t="s">
        <v>31</v>
      </c>
      <c r="E358" s="8">
        <v>30</v>
      </c>
      <c r="F358" s="9"/>
      <c r="G358" s="7">
        <v>65</v>
      </c>
      <c r="H358" s="7"/>
      <c r="I358" s="7">
        <f>E358*G358</f>
        <v>1950</v>
      </c>
      <c r="J358" s="7"/>
      <c r="K358" s="24">
        <f>I358</f>
        <v>1950</v>
      </c>
      <c r="L358" s="70"/>
    </row>
    <row r="359" spans="1:12" s="13" customFormat="1" ht="15.75" x14ac:dyDescent="0.25">
      <c r="A359" s="69"/>
      <c r="B359" s="66"/>
      <c r="C359" s="3" t="s">
        <v>21</v>
      </c>
      <c r="D359" s="4" t="s">
        <v>20</v>
      </c>
      <c r="E359" s="8">
        <v>6</v>
      </c>
      <c r="F359" s="11">
        <v>10</v>
      </c>
      <c r="G359" s="6"/>
      <c r="H359" s="7">
        <v>35</v>
      </c>
      <c r="I359" s="7"/>
      <c r="J359" s="7">
        <f>F359*H359</f>
        <v>350</v>
      </c>
      <c r="K359" s="24">
        <f>J359</f>
        <v>350</v>
      </c>
      <c r="L359" s="70"/>
    </row>
    <row r="360" spans="1:12" s="13" customFormat="1" ht="15.75" x14ac:dyDescent="0.25">
      <c r="A360" s="69"/>
      <c r="B360" s="66"/>
      <c r="C360" s="3" t="s">
        <v>21</v>
      </c>
      <c r="D360" s="4" t="s">
        <v>13</v>
      </c>
      <c r="E360" s="8">
        <v>19</v>
      </c>
      <c r="F360" s="11">
        <v>32</v>
      </c>
      <c r="G360" s="6"/>
      <c r="H360" s="7">
        <v>35</v>
      </c>
      <c r="I360" s="7"/>
      <c r="J360" s="7">
        <f>F360*H360</f>
        <v>1120</v>
      </c>
      <c r="K360" s="24">
        <f>J360</f>
        <v>1120</v>
      </c>
      <c r="L360" s="70"/>
    </row>
    <row r="361" spans="1:12" s="13" customFormat="1" ht="15.75" x14ac:dyDescent="0.25">
      <c r="A361" s="69"/>
      <c r="B361" s="66"/>
      <c r="C361" s="3" t="s">
        <v>21</v>
      </c>
      <c r="D361" s="4" t="s">
        <v>14</v>
      </c>
      <c r="E361" s="8">
        <v>137</v>
      </c>
      <c r="F361" s="11">
        <v>228</v>
      </c>
      <c r="G361" s="6"/>
      <c r="H361" s="7">
        <v>35</v>
      </c>
      <c r="I361" s="7"/>
      <c r="J361" s="7">
        <f>F361*H361</f>
        <v>7980</v>
      </c>
      <c r="K361" s="24">
        <f>J361</f>
        <v>7980</v>
      </c>
      <c r="L361" s="70"/>
    </row>
    <row r="362" spans="1:12" s="13" customFormat="1" ht="15.75" x14ac:dyDescent="0.25">
      <c r="A362" s="69"/>
      <c r="B362" s="66"/>
      <c r="C362" s="3" t="s">
        <v>21</v>
      </c>
      <c r="D362" s="4" t="s">
        <v>15</v>
      </c>
      <c r="E362" s="8">
        <v>130</v>
      </c>
      <c r="F362" s="11">
        <v>236</v>
      </c>
      <c r="G362" s="6"/>
      <c r="H362" s="7">
        <v>35</v>
      </c>
      <c r="I362" s="7"/>
      <c r="J362" s="7">
        <f>F362*H362</f>
        <v>8260</v>
      </c>
      <c r="K362" s="24">
        <f>J362</f>
        <v>8260</v>
      </c>
      <c r="L362" s="70"/>
    </row>
    <row r="363" spans="1:12" s="13" customFormat="1" ht="15.75" x14ac:dyDescent="0.25">
      <c r="A363" s="69"/>
      <c r="B363" s="66"/>
      <c r="C363" s="3" t="s">
        <v>21</v>
      </c>
      <c r="D363" s="4" t="s">
        <v>16</v>
      </c>
      <c r="E363" s="8">
        <v>40</v>
      </c>
      <c r="F363" s="9"/>
      <c r="G363" s="7">
        <v>51</v>
      </c>
      <c r="H363" s="7"/>
      <c r="I363" s="7">
        <f>E363*G363</f>
        <v>2040</v>
      </c>
      <c r="J363" s="7"/>
      <c r="K363" s="24">
        <f>I363</f>
        <v>2040</v>
      </c>
      <c r="L363" s="70"/>
    </row>
    <row r="364" spans="1:12" s="13" customFormat="1" ht="15.75" x14ac:dyDescent="0.25">
      <c r="A364" s="69"/>
      <c r="B364" s="66"/>
      <c r="C364" s="3" t="s">
        <v>23</v>
      </c>
      <c r="D364" s="14" t="s">
        <v>29</v>
      </c>
      <c r="E364" s="8">
        <v>24</v>
      </c>
      <c r="F364" s="9"/>
      <c r="G364" s="7">
        <v>65</v>
      </c>
      <c r="H364" s="7"/>
      <c r="I364" s="7">
        <f>E364*G364</f>
        <v>1560</v>
      </c>
      <c r="J364" s="7"/>
      <c r="K364" s="24">
        <f>I364</f>
        <v>1560</v>
      </c>
      <c r="L364" s="70"/>
    </row>
    <row r="365" spans="1:12" s="13" customFormat="1" ht="15.75" x14ac:dyDescent="0.25">
      <c r="A365" s="69"/>
      <c r="B365" s="66"/>
      <c r="C365" s="3" t="s">
        <v>23</v>
      </c>
      <c r="D365" s="14" t="s">
        <v>31</v>
      </c>
      <c r="E365" s="8">
        <v>35</v>
      </c>
      <c r="F365" s="9"/>
      <c r="G365" s="7">
        <v>65</v>
      </c>
      <c r="H365" s="7"/>
      <c r="I365" s="7">
        <f>E365*G365</f>
        <v>2275</v>
      </c>
      <c r="J365" s="7"/>
      <c r="K365" s="24">
        <f>I365</f>
        <v>2275</v>
      </c>
      <c r="L365" s="70"/>
    </row>
    <row r="366" spans="1:12" s="13" customFormat="1" ht="15.75" x14ac:dyDescent="0.25">
      <c r="A366" s="69"/>
      <c r="B366" s="66"/>
      <c r="C366" s="3" t="s">
        <v>23</v>
      </c>
      <c r="D366" s="4" t="s">
        <v>20</v>
      </c>
      <c r="E366" s="8">
        <v>33</v>
      </c>
      <c r="F366" s="11">
        <v>55</v>
      </c>
      <c r="G366" s="6"/>
      <c r="H366" s="7">
        <v>35</v>
      </c>
      <c r="I366" s="7"/>
      <c r="J366" s="7">
        <f>F366*H366</f>
        <v>1925</v>
      </c>
      <c r="K366" s="24">
        <f>J366</f>
        <v>1925</v>
      </c>
      <c r="L366" s="70"/>
    </row>
    <row r="367" spans="1:12" s="13" customFormat="1" ht="15.75" x14ac:dyDescent="0.25">
      <c r="A367" s="69"/>
      <c r="B367" s="66"/>
      <c r="C367" s="3" t="s">
        <v>23</v>
      </c>
      <c r="D367" s="4" t="s">
        <v>14</v>
      </c>
      <c r="E367" s="8">
        <v>150</v>
      </c>
      <c r="F367" s="11">
        <v>250</v>
      </c>
      <c r="G367" s="6"/>
      <c r="H367" s="7">
        <v>35</v>
      </c>
      <c r="I367" s="7"/>
      <c r="J367" s="7">
        <f>F367*H367</f>
        <v>8750</v>
      </c>
      <c r="K367" s="24">
        <f>J367</f>
        <v>8750</v>
      </c>
      <c r="L367" s="70"/>
    </row>
    <row r="368" spans="1:12" s="13" customFormat="1" ht="15.75" x14ac:dyDescent="0.25">
      <c r="A368" s="69"/>
      <c r="B368" s="66"/>
      <c r="C368" s="3" t="s">
        <v>23</v>
      </c>
      <c r="D368" s="4" t="s">
        <v>15</v>
      </c>
      <c r="E368" s="8">
        <v>150</v>
      </c>
      <c r="F368" s="11">
        <v>273</v>
      </c>
      <c r="G368" s="6"/>
      <c r="H368" s="7">
        <v>35</v>
      </c>
      <c r="I368" s="7"/>
      <c r="J368" s="7">
        <f>F368*H368</f>
        <v>9555</v>
      </c>
      <c r="K368" s="24">
        <f>J368</f>
        <v>9555</v>
      </c>
      <c r="L368" s="70"/>
    </row>
    <row r="369" spans="1:12" s="13" customFormat="1" ht="15.75" x14ac:dyDescent="0.25">
      <c r="A369" s="69"/>
      <c r="B369" s="66"/>
      <c r="C369" s="3" t="s">
        <v>23</v>
      </c>
      <c r="D369" s="4" t="s">
        <v>16</v>
      </c>
      <c r="E369" s="8">
        <v>21</v>
      </c>
      <c r="F369" s="9"/>
      <c r="G369" s="7">
        <v>43</v>
      </c>
      <c r="H369" s="7"/>
      <c r="I369" s="7">
        <f>E369*G369</f>
        <v>903</v>
      </c>
      <c r="J369" s="7"/>
      <c r="K369" s="24">
        <f>I369</f>
        <v>903</v>
      </c>
      <c r="L369" s="70"/>
    </row>
    <row r="370" spans="1:12" s="13" customFormat="1" ht="15.75" x14ac:dyDescent="0.25">
      <c r="A370" s="69"/>
      <c r="B370" s="66"/>
      <c r="C370" s="3" t="s">
        <v>10</v>
      </c>
      <c r="D370" s="14" t="s">
        <v>31</v>
      </c>
      <c r="E370" s="8">
        <v>1</v>
      </c>
      <c r="F370" s="9"/>
      <c r="G370" s="7">
        <v>88</v>
      </c>
      <c r="H370" s="7"/>
      <c r="I370" s="7">
        <f>E370*G370</f>
        <v>88</v>
      </c>
      <c r="J370" s="7"/>
      <c r="K370" s="24">
        <f>I370</f>
        <v>88</v>
      </c>
      <c r="L370" s="70"/>
    </row>
    <row r="371" spans="1:12" s="13" customFormat="1" ht="15.75" x14ac:dyDescent="0.25">
      <c r="A371" s="69"/>
      <c r="B371" s="66"/>
      <c r="C371" s="3" t="s">
        <v>10</v>
      </c>
      <c r="D371" s="4" t="s">
        <v>14</v>
      </c>
      <c r="E371" s="8">
        <v>2</v>
      </c>
      <c r="F371" s="11">
        <v>3</v>
      </c>
      <c r="G371" s="6"/>
      <c r="H371" s="7">
        <v>29</v>
      </c>
      <c r="I371" s="7"/>
      <c r="J371" s="7">
        <f>F371*H371</f>
        <v>87</v>
      </c>
      <c r="K371" s="24">
        <f>J371</f>
        <v>87</v>
      </c>
      <c r="L371" s="70"/>
    </row>
    <row r="372" spans="1:12" s="13" customFormat="1" ht="15.75" x14ac:dyDescent="0.25">
      <c r="A372" s="69"/>
      <c r="B372" s="66"/>
      <c r="C372" s="3" t="s">
        <v>10</v>
      </c>
      <c r="D372" s="4" t="s">
        <v>15</v>
      </c>
      <c r="E372" s="8">
        <v>1</v>
      </c>
      <c r="F372" s="11">
        <v>2</v>
      </c>
      <c r="G372" s="6"/>
      <c r="H372" s="7">
        <v>29</v>
      </c>
      <c r="I372" s="7"/>
      <c r="J372" s="7">
        <f>F372*H372</f>
        <v>58</v>
      </c>
      <c r="K372" s="24">
        <f>J372</f>
        <v>58</v>
      </c>
      <c r="L372" s="70"/>
    </row>
    <row r="373" spans="1:12" s="13" customFormat="1" ht="15.75" x14ac:dyDescent="0.25">
      <c r="A373" s="69"/>
      <c r="B373" s="66"/>
      <c r="C373" s="3" t="s">
        <v>25</v>
      </c>
      <c r="D373" s="14" t="s">
        <v>30</v>
      </c>
      <c r="E373" s="8">
        <v>2</v>
      </c>
      <c r="F373" s="9"/>
      <c r="G373" s="7">
        <v>113</v>
      </c>
      <c r="H373" s="7"/>
      <c r="I373" s="7">
        <f>E373*G373</f>
        <v>226</v>
      </c>
      <c r="J373" s="7"/>
      <c r="K373" s="24">
        <f>I373</f>
        <v>226</v>
      </c>
      <c r="L373" s="70"/>
    </row>
    <row r="374" spans="1:12" s="13" customFormat="1" ht="15.75" x14ac:dyDescent="0.25">
      <c r="A374" s="69"/>
      <c r="B374" s="66"/>
      <c r="C374" s="3" t="s">
        <v>25</v>
      </c>
      <c r="D374" s="14" t="s">
        <v>29</v>
      </c>
      <c r="E374" s="8">
        <v>2</v>
      </c>
      <c r="F374" s="9"/>
      <c r="G374" s="7">
        <v>93</v>
      </c>
      <c r="H374" s="7"/>
      <c r="I374" s="7">
        <f>E374*G374</f>
        <v>186</v>
      </c>
      <c r="J374" s="7"/>
      <c r="K374" s="24">
        <f>I374</f>
        <v>186</v>
      </c>
      <c r="L374" s="70"/>
    </row>
    <row r="375" spans="1:12" s="13" customFormat="1" ht="15.75" x14ac:dyDescent="0.25">
      <c r="A375" s="69"/>
      <c r="B375" s="66"/>
      <c r="C375" s="3" t="s">
        <v>25</v>
      </c>
      <c r="D375" s="14" t="s">
        <v>31</v>
      </c>
      <c r="E375" s="8">
        <v>3</v>
      </c>
      <c r="F375" s="9"/>
      <c r="G375" s="7">
        <v>83</v>
      </c>
      <c r="H375" s="7"/>
      <c r="I375" s="7">
        <f>E375*G375</f>
        <v>249</v>
      </c>
      <c r="J375" s="7"/>
      <c r="K375" s="24">
        <f>I375</f>
        <v>249</v>
      </c>
      <c r="L375" s="70"/>
    </row>
    <row r="376" spans="1:12" s="13" customFormat="1" ht="15.75" x14ac:dyDescent="0.25">
      <c r="A376" s="69"/>
      <c r="B376" s="66"/>
      <c r="C376" s="3" t="s">
        <v>25</v>
      </c>
      <c r="D376" s="4" t="s">
        <v>20</v>
      </c>
      <c r="E376" s="8">
        <v>1</v>
      </c>
      <c r="F376" s="11">
        <v>2</v>
      </c>
      <c r="G376" s="6"/>
      <c r="H376" s="7">
        <v>35</v>
      </c>
      <c r="I376" s="7"/>
      <c r="J376" s="7">
        <f>F376*H376</f>
        <v>70</v>
      </c>
      <c r="K376" s="24">
        <f>J376</f>
        <v>70</v>
      </c>
      <c r="L376" s="70"/>
    </row>
    <row r="377" spans="1:12" s="13" customFormat="1" ht="15.75" x14ac:dyDescent="0.25">
      <c r="A377" s="69"/>
      <c r="B377" s="66"/>
      <c r="C377" s="3" t="s">
        <v>25</v>
      </c>
      <c r="D377" s="4" t="s">
        <v>14</v>
      </c>
      <c r="E377" s="8">
        <v>13</v>
      </c>
      <c r="F377" s="11">
        <v>22</v>
      </c>
      <c r="G377" s="6"/>
      <c r="H377" s="7">
        <v>35</v>
      </c>
      <c r="I377" s="7"/>
      <c r="J377" s="7">
        <f>F377*H377</f>
        <v>770</v>
      </c>
      <c r="K377" s="24">
        <f>J377</f>
        <v>770</v>
      </c>
      <c r="L377" s="70"/>
    </row>
    <row r="378" spans="1:12" s="13" customFormat="1" ht="15.75" x14ac:dyDescent="0.25">
      <c r="A378" s="69"/>
      <c r="B378" s="66"/>
      <c r="C378" s="3" t="s">
        <v>25</v>
      </c>
      <c r="D378" s="4" t="s">
        <v>15</v>
      </c>
      <c r="E378" s="8">
        <v>10</v>
      </c>
      <c r="F378" s="11">
        <v>18</v>
      </c>
      <c r="G378" s="6"/>
      <c r="H378" s="7">
        <v>35</v>
      </c>
      <c r="I378" s="7"/>
      <c r="J378" s="7">
        <f>F378*H378</f>
        <v>630</v>
      </c>
      <c r="K378" s="24">
        <f>J378</f>
        <v>630</v>
      </c>
      <c r="L378" s="70"/>
    </row>
    <row r="379" spans="1:12" s="13" customFormat="1" ht="15.75" x14ac:dyDescent="0.25">
      <c r="A379" s="69"/>
      <c r="B379" s="66"/>
      <c r="C379" s="3" t="s">
        <v>25</v>
      </c>
      <c r="D379" s="12" t="s">
        <v>16</v>
      </c>
      <c r="E379" s="8">
        <v>1</v>
      </c>
      <c r="F379" s="9"/>
      <c r="G379" s="7">
        <v>51</v>
      </c>
      <c r="H379" s="7"/>
      <c r="I379" s="7">
        <f>E379*G379</f>
        <v>51</v>
      </c>
      <c r="J379" s="7"/>
      <c r="K379" s="24">
        <f>I379</f>
        <v>51</v>
      </c>
      <c r="L379" s="70"/>
    </row>
    <row r="380" spans="1:12" s="13" customFormat="1" ht="15.75" x14ac:dyDescent="0.25">
      <c r="A380" s="69"/>
      <c r="B380" s="66"/>
      <c r="C380" s="3" t="s">
        <v>24</v>
      </c>
      <c r="D380" s="14" t="s">
        <v>29</v>
      </c>
      <c r="E380" s="8">
        <v>18</v>
      </c>
      <c r="F380" s="9"/>
      <c r="G380" s="7">
        <v>60</v>
      </c>
      <c r="H380" s="7"/>
      <c r="I380" s="7">
        <f>E380*G380</f>
        <v>1080</v>
      </c>
      <c r="J380" s="7"/>
      <c r="K380" s="24">
        <f>I380</f>
        <v>1080</v>
      </c>
      <c r="L380" s="70"/>
    </row>
    <row r="381" spans="1:12" s="13" customFormat="1" ht="15.75" x14ac:dyDescent="0.25">
      <c r="A381" s="69"/>
      <c r="B381" s="66"/>
      <c r="C381" s="3" t="s">
        <v>24</v>
      </c>
      <c r="D381" s="14" t="s">
        <v>31</v>
      </c>
      <c r="E381" s="8">
        <v>22</v>
      </c>
      <c r="F381" s="9"/>
      <c r="G381" s="7">
        <v>60</v>
      </c>
      <c r="H381" s="7"/>
      <c r="I381" s="7">
        <f>E381*G381</f>
        <v>1320</v>
      </c>
      <c r="J381" s="7"/>
      <c r="K381" s="24">
        <f>I381</f>
        <v>1320</v>
      </c>
      <c r="L381" s="70"/>
    </row>
    <row r="382" spans="1:12" s="13" customFormat="1" ht="15.75" x14ac:dyDescent="0.25">
      <c r="A382" s="69"/>
      <c r="B382" s="66"/>
      <c r="C382" s="3" t="s">
        <v>24</v>
      </c>
      <c r="D382" s="4" t="s">
        <v>20</v>
      </c>
      <c r="E382" s="8">
        <v>9</v>
      </c>
      <c r="F382" s="11">
        <v>15</v>
      </c>
      <c r="G382" s="6"/>
      <c r="H382" s="7">
        <v>32</v>
      </c>
      <c r="I382" s="7"/>
      <c r="J382" s="7">
        <f>F382*H382</f>
        <v>480</v>
      </c>
      <c r="K382" s="24">
        <f>J382</f>
        <v>480</v>
      </c>
      <c r="L382" s="70"/>
    </row>
    <row r="383" spans="1:12" s="13" customFormat="1" ht="15.75" x14ac:dyDescent="0.25">
      <c r="A383" s="69"/>
      <c r="B383" s="66"/>
      <c r="C383" s="3" t="s">
        <v>24</v>
      </c>
      <c r="D383" s="4" t="s">
        <v>13</v>
      </c>
      <c r="E383" s="8">
        <v>1</v>
      </c>
      <c r="F383" s="11">
        <v>2</v>
      </c>
      <c r="G383" s="6"/>
      <c r="H383" s="7">
        <v>32</v>
      </c>
      <c r="I383" s="7"/>
      <c r="J383" s="7">
        <f>F383*H383</f>
        <v>64</v>
      </c>
      <c r="K383" s="24">
        <f>J383</f>
        <v>64</v>
      </c>
      <c r="L383" s="70"/>
    </row>
    <row r="384" spans="1:12" s="13" customFormat="1" ht="15.75" x14ac:dyDescent="0.25">
      <c r="A384" s="69"/>
      <c r="B384" s="66"/>
      <c r="C384" s="3" t="s">
        <v>24</v>
      </c>
      <c r="D384" s="4" t="s">
        <v>14</v>
      </c>
      <c r="E384" s="8">
        <v>30</v>
      </c>
      <c r="F384" s="11">
        <v>50</v>
      </c>
      <c r="G384" s="6"/>
      <c r="H384" s="7">
        <v>32</v>
      </c>
      <c r="I384" s="7"/>
      <c r="J384" s="7">
        <f>F384*H384</f>
        <v>1600</v>
      </c>
      <c r="K384" s="24">
        <f>J384</f>
        <v>1600</v>
      </c>
      <c r="L384" s="70"/>
    </row>
    <row r="385" spans="1:12" s="13" customFormat="1" ht="15.75" x14ac:dyDescent="0.25">
      <c r="A385" s="69"/>
      <c r="B385" s="66"/>
      <c r="C385" s="3" t="s">
        <v>24</v>
      </c>
      <c r="D385" s="4" t="s">
        <v>15</v>
      </c>
      <c r="E385" s="8">
        <v>20</v>
      </c>
      <c r="F385" s="11">
        <v>36</v>
      </c>
      <c r="G385" s="6"/>
      <c r="H385" s="7">
        <v>32</v>
      </c>
      <c r="I385" s="7"/>
      <c r="J385" s="7">
        <f>F385*H385</f>
        <v>1152</v>
      </c>
      <c r="K385" s="24">
        <f>J385</f>
        <v>1152</v>
      </c>
      <c r="L385" s="70"/>
    </row>
    <row r="386" spans="1:12" s="13" customFormat="1" ht="15.75" x14ac:dyDescent="0.25">
      <c r="A386" s="69"/>
      <c r="B386" s="66"/>
      <c r="C386" s="3" t="s">
        <v>24</v>
      </c>
      <c r="D386" s="4" t="s">
        <v>16</v>
      </c>
      <c r="E386" s="8">
        <v>8</v>
      </c>
      <c r="F386" s="9"/>
      <c r="G386" s="7">
        <v>33</v>
      </c>
      <c r="H386" s="7"/>
      <c r="I386" s="7">
        <f>E386*G386</f>
        <v>264</v>
      </c>
      <c r="J386" s="7"/>
      <c r="K386" s="24">
        <f>I386</f>
        <v>264</v>
      </c>
      <c r="L386" s="70"/>
    </row>
    <row r="387" spans="1:12" s="13" customFormat="1" ht="15.75" x14ac:dyDescent="0.25">
      <c r="A387" s="69"/>
      <c r="B387" s="66"/>
      <c r="C387" s="3" t="s">
        <v>27</v>
      </c>
      <c r="D387" s="4" t="s">
        <v>14</v>
      </c>
      <c r="E387" s="8">
        <v>20</v>
      </c>
      <c r="F387" s="11">
        <v>33</v>
      </c>
      <c r="G387" s="6"/>
      <c r="H387" s="7">
        <v>35</v>
      </c>
      <c r="I387" s="7"/>
      <c r="J387" s="7">
        <f>F387*H387</f>
        <v>1155</v>
      </c>
      <c r="K387" s="24">
        <f>J387</f>
        <v>1155</v>
      </c>
      <c r="L387" s="70"/>
    </row>
    <row r="388" spans="1:12" s="13" customFormat="1" ht="15.75" x14ac:dyDescent="0.25">
      <c r="A388" s="69"/>
      <c r="B388" s="66"/>
      <c r="C388" s="3" t="s">
        <v>27</v>
      </c>
      <c r="D388" s="4" t="s">
        <v>15</v>
      </c>
      <c r="E388" s="8">
        <v>10</v>
      </c>
      <c r="F388" s="11">
        <v>18</v>
      </c>
      <c r="G388" s="6"/>
      <c r="H388" s="7">
        <v>35</v>
      </c>
      <c r="I388" s="7"/>
      <c r="J388" s="7">
        <f>F388*H388</f>
        <v>630</v>
      </c>
      <c r="K388" s="24">
        <f>J388</f>
        <v>630</v>
      </c>
      <c r="L388" s="70"/>
    </row>
    <row r="389" spans="1:12" s="13" customFormat="1" ht="15.75" x14ac:dyDescent="0.25">
      <c r="A389" s="69"/>
      <c r="B389" s="66"/>
      <c r="C389" s="3" t="s">
        <v>26</v>
      </c>
      <c r="D389" s="4" t="s">
        <v>14</v>
      </c>
      <c r="E389" s="8">
        <v>21</v>
      </c>
      <c r="F389" s="11">
        <v>35</v>
      </c>
      <c r="G389" s="6"/>
      <c r="H389" s="7">
        <v>35</v>
      </c>
      <c r="I389" s="7"/>
      <c r="J389" s="7">
        <f>F389*H389</f>
        <v>1225</v>
      </c>
      <c r="K389" s="24">
        <f>J389</f>
        <v>1225</v>
      </c>
      <c r="L389" s="70"/>
    </row>
    <row r="390" spans="1:12" s="13" customFormat="1" ht="15.75" x14ac:dyDescent="0.25">
      <c r="A390" s="69"/>
      <c r="B390" s="66"/>
      <c r="C390" s="3" t="s">
        <v>26</v>
      </c>
      <c r="D390" s="4" t="s">
        <v>15</v>
      </c>
      <c r="E390" s="8">
        <v>10</v>
      </c>
      <c r="F390" s="11">
        <v>18</v>
      </c>
      <c r="G390" s="6"/>
      <c r="H390" s="7">
        <v>35</v>
      </c>
      <c r="I390" s="7"/>
      <c r="J390" s="7">
        <f>F390*H390</f>
        <v>630</v>
      </c>
      <c r="K390" s="24">
        <f>J390</f>
        <v>630</v>
      </c>
      <c r="L390" s="70"/>
    </row>
    <row r="391" spans="1:12" s="13" customFormat="1" ht="15.75" x14ac:dyDescent="0.25">
      <c r="A391" s="69"/>
      <c r="B391" s="67"/>
      <c r="C391" s="17"/>
      <c r="D391" s="18" t="s">
        <v>18</v>
      </c>
      <c r="E391" s="19">
        <v>1337</v>
      </c>
      <c r="F391" s="19">
        <v>1379</v>
      </c>
      <c r="G391" s="20"/>
      <c r="H391" s="20"/>
      <c r="I391" s="21"/>
      <c r="J391" s="21"/>
      <c r="K391" s="25">
        <f>SUM(K349:K390)</f>
        <v>82953</v>
      </c>
      <c r="L391" s="70"/>
    </row>
    <row r="392" spans="1:12" s="13" customFormat="1" ht="15.75" x14ac:dyDescent="0.25">
      <c r="A392" s="69"/>
      <c r="B392" s="68" t="s">
        <v>54</v>
      </c>
      <c r="C392" s="3" t="s">
        <v>19</v>
      </c>
      <c r="D392" s="14" t="s">
        <v>31</v>
      </c>
      <c r="E392" s="8">
        <v>3</v>
      </c>
      <c r="F392" s="9"/>
      <c r="G392" s="7">
        <v>123</v>
      </c>
      <c r="H392" s="7"/>
      <c r="I392" s="7">
        <f>E392*G392</f>
        <v>369</v>
      </c>
      <c r="J392" s="7"/>
      <c r="K392" s="24">
        <f>I392</f>
        <v>369</v>
      </c>
      <c r="L392" s="70"/>
    </row>
    <row r="393" spans="1:12" s="13" customFormat="1" ht="15.75" x14ac:dyDescent="0.25">
      <c r="A393" s="69"/>
      <c r="B393" s="66"/>
      <c r="C393" s="3" t="s">
        <v>19</v>
      </c>
      <c r="D393" s="4" t="s">
        <v>20</v>
      </c>
      <c r="E393" s="8">
        <v>85</v>
      </c>
      <c r="F393" s="11">
        <v>142</v>
      </c>
      <c r="G393" s="6"/>
      <c r="H393" s="7">
        <v>35</v>
      </c>
      <c r="I393" s="7"/>
      <c r="J393" s="7">
        <f>F393*H393</f>
        <v>4970</v>
      </c>
      <c r="K393" s="24">
        <f>J393</f>
        <v>4970</v>
      </c>
      <c r="L393" s="70"/>
    </row>
    <row r="394" spans="1:12" s="13" customFormat="1" ht="15.75" x14ac:dyDescent="0.25">
      <c r="A394" s="69"/>
      <c r="B394" s="66"/>
      <c r="C394" s="3" t="s">
        <v>19</v>
      </c>
      <c r="D394" s="4" t="s">
        <v>13</v>
      </c>
      <c r="E394" s="8">
        <v>3</v>
      </c>
      <c r="F394" s="11">
        <v>5</v>
      </c>
      <c r="G394" s="6"/>
      <c r="H394" s="7">
        <v>35</v>
      </c>
      <c r="I394" s="7"/>
      <c r="J394" s="7">
        <f>F394*H394</f>
        <v>175</v>
      </c>
      <c r="K394" s="24">
        <f>J394</f>
        <v>175</v>
      </c>
      <c r="L394" s="70"/>
    </row>
    <row r="395" spans="1:12" s="13" customFormat="1" ht="15.75" x14ac:dyDescent="0.25">
      <c r="A395" s="69"/>
      <c r="B395" s="66"/>
      <c r="C395" s="3" t="s">
        <v>19</v>
      </c>
      <c r="D395" s="4" t="s">
        <v>14</v>
      </c>
      <c r="E395" s="8">
        <v>83</v>
      </c>
      <c r="F395" s="11">
        <v>138</v>
      </c>
      <c r="G395" s="6"/>
      <c r="H395" s="7">
        <v>35</v>
      </c>
      <c r="I395" s="7"/>
      <c r="J395" s="7">
        <f>F395*H395</f>
        <v>4830</v>
      </c>
      <c r="K395" s="24">
        <f>J395</f>
        <v>4830</v>
      </c>
      <c r="L395" s="70"/>
    </row>
    <row r="396" spans="1:12" s="13" customFormat="1" ht="15.75" x14ac:dyDescent="0.25">
      <c r="A396" s="69"/>
      <c r="B396" s="66"/>
      <c r="C396" s="3" t="s">
        <v>19</v>
      </c>
      <c r="D396" s="4" t="s">
        <v>15</v>
      </c>
      <c r="E396" s="8">
        <v>54</v>
      </c>
      <c r="F396" s="11">
        <v>98</v>
      </c>
      <c r="G396" s="6"/>
      <c r="H396" s="7">
        <v>35</v>
      </c>
      <c r="I396" s="7"/>
      <c r="J396" s="7">
        <f>F396*H396</f>
        <v>3430</v>
      </c>
      <c r="K396" s="24">
        <f>J396</f>
        <v>3430</v>
      </c>
      <c r="L396" s="70"/>
    </row>
    <row r="397" spans="1:12" s="13" customFormat="1" ht="15.75" x14ac:dyDescent="0.25">
      <c r="A397" s="69"/>
      <c r="B397" s="66"/>
      <c r="C397" s="3" t="s">
        <v>19</v>
      </c>
      <c r="D397" s="4" t="s">
        <v>16</v>
      </c>
      <c r="E397" s="8">
        <v>1</v>
      </c>
      <c r="F397" s="9"/>
      <c r="G397" s="7">
        <v>63</v>
      </c>
      <c r="H397" s="7"/>
      <c r="I397" s="7">
        <f>E397*G397</f>
        <v>63</v>
      </c>
      <c r="J397" s="7"/>
      <c r="K397" s="24">
        <f>I397</f>
        <v>63</v>
      </c>
      <c r="L397" s="70"/>
    </row>
    <row r="398" spans="1:12" s="13" customFormat="1" ht="15.75" x14ac:dyDescent="0.25">
      <c r="A398" s="69"/>
      <c r="B398" s="66"/>
      <c r="C398" s="3" t="s">
        <v>21</v>
      </c>
      <c r="D398" s="14" t="s">
        <v>29</v>
      </c>
      <c r="E398" s="8">
        <v>1</v>
      </c>
      <c r="F398" s="9"/>
      <c r="G398" s="7">
        <v>65</v>
      </c>
      <c r="H398" s="7"/>
      <c r="I398" s="7">
        <f>E398*G398</f>
        <v>65</v>
      </c>
      <c r="J398" s="7"/>
      <c r="K398" s="24">
        <f>I398</f>
        <v>65</v>
      </c>
      <c r="L398" s="70"/>
    </row>
    <row r="399" spans="1:12" s="13" customFormat="1" ht="15.75" x14ac:dyDescent="0.25">
      <c r="A399" s="69"/>
      <c r="B399" s="66"/>
      <c r="C399" s="3" t="s">
        <v>21</v>
      </c>
      <c r="D399" s="14" t="s">
        <v>31</v>
      </c>
      <c r="E399" s="8">
        <v>4</v>
      </c>
      <c r="F399" s="9"/>
      <c r="G399" s="7">
        <v>65</v>
      </c>
      <c r="H399" s="7"/>
      <c r="I399" s="7">
        <f>E399*G399</f>
        <v>260</v>
      </c>
      <c r="J399" s="7"/>
      <c r="K399" s="24">
        <f>I399</f>
        <v>260</v>
      </c>
      <c r="L399" s="70"/>
    </row>
    <row r="400" spans="1:12" s="13" customFormat="1" ht="15.75" x14ac:dyDescent="0.25">
      <c r="A400" s="69"/>
      <c r="B400" s="66"/>
      <c r="C400" s="3" t="s">
        <v>21</v>
      </c>
      <c r="D400" s="4" t="s">
        <v>20</v>
      </c>
      <c r="E400" s="8">
        <v>62</v>
      </c>
      <c r="F400" s="11">
        <v>103</v>
      </c>
      <c r="G400" s="6"/>
      <c r="H400" s="7">
        <v>35</v>
      </c>
      <c r="I400" s="7"/>
      <c r="J400" s="7">
        <f>F400*H400</f>
        <v>3605</v>
      </c>
      <c r="K400" s="24">
        <f>J400</f>
        <v>3605</v>
      </c>
      <c r="L400" s="70"/>
    </row>
    <row r="401" spans="1:12" s="13" customFormat="1" ht="15.75" x14ac:dyDescent="0.25">
      <c r="A401" s="69"/>
      <c r="B401" s="66"/>
      <c r="C401" s="3" t="s">
        <v>21</v>
      </c>
      <c r="D401" s="4" t="s">
        <v>13</v>
      </c>
      <c r="E401" s="8">
        <v>2</v>
      </c>
      <c r="F401" s="11">
        <v>3</v>
      </c>
      <c r="G401" s="6"/>
      <c r="H401" s="7">
        <v>35</v>
      </c>
      <c r="I401" s="7"/>
      <c r="J401" s="7">
        <f>F401*H401</f>
        <v>105</v>
      </c>
      <c r="K401" s="24">
        <f>J401</f>
        <v>105</v>
      </c>
      <c r="L401" s="70"/>
    </row>
    <row r="402" spans="1:12" s="13" customFormat="1" ht="15.75" x14ac:dyDescent="0.25">
      <c r="A402" s="69"/>
      <c r="B402" s="66"/>
      <c r="C402" s="3" t="s">
        <v>21</v>
      </c>
      <c r="D402" s="4" t="s">
        <v>14</v>
      </c>
      <c r="E402" s="8">
        <v>150</v>
      </c>
      <c r="F402" s="11">
        <v>250</v>
      </c>
      <c r="G402" s="6"/>
      <c r="H402" s="7">
        <v>35</v>
      </c>
      <c r="I402" s="7"/>
      <c r="J402" s="7">
        <f>F402*H402</f>
        <v>8750</v>
      </c>
      <c r="K402" s="24">
        <f>J402</f>
        <v>8750</v>
      </c>
      <c r="L402" s="70"/>
    </row>
    <row r="403" spans="1:12" s="13" customFormat="1" ht="15.75" x14ac:dyDescent="0.25">
      <c r="A403" s="69"/>
      <c r="B403" s="66"/>
      <c r="C403" s="3" t="s">
        <v>21</v>
      </c>
      <c r="D403" s="4" t="s">
        <v>15</v>
      </c>
      <c r="E403" s="8">
        <v>99</v>
      </c>
      <c r="F403" s="11">
        <v>180</v>
      </c>
      <c r="G403" s="6"/>
      <c r="H403" s="7">
        <v>35</v>
      </c>
      <c r="I403" s="7"/>
      <c r="J403" s="7">
        <f>F403*H403</f>
        <v>6300</v>
      </c>
      <c r="K403" s="24">
        <f>J403</f>
        <v>6300</v>
      </c>
      <c r="L403" s="70"/>
    </row>
    <row r="404" spans="1:12" s="13" customFormat="1" ht="15.75" x14ac:dyDescent="0.25">
      <c r="A404" s="69"/>
      <c r="B404" s="66"/>
      <c r="C404" s="3" t="s">
        <v>21</v>
      </c>
      <c r="D404" s="4" t="s">
        <v>16</v>
      </c>
      <c r="E404" s="8">
        <v>1</v>
      </c>
      <c r="F404" s="11"/>
      <c r="G404" s="7">
        <v>51</v>
      </c>
      <c r="H404" s="7"/>
      <c r="I404" s="7">
        <f>E404*G404</f>
        <v>51</v>
      </c>
      <c r="J404" s="7"/>
      <c r="K404" s="24">
        <f>I404</f>
        <v>51</v>
      </c>
      <c r="L404" s="70"/>
    </row>
    <row r="405" spans="1:12" s="13" customFormat="1" ht="15.75" x14ac:dyDescent="0.25">
      <c r="A405" s="69"/>
      <c r="B405" s="67"/>
      <c r="C405" s="17"/>
      <c r="D405" s="18" t="s">
        <v>18</v>
      </c>
      <c r="E405" s="19">
        <v>548</v>
      </c>
      <c r="F405" s="19">
        <v>919</v>
      </c>
      <c r="G405" s="20"/>
      <c r="H405" s="20"/>
      <c r="I405" s="21"/>
      <c r="J405" s="21"/>
      <c r="K405" s="25">
        <f>SUM(K392:K404)</f>
        <v>32973</v>
      </c>
      <c r="L405" s="70"/>
    </row>
    <row r="406" spans="1:12" s="13" customFormat="1" ht="15.75" x14ac:dyDescent="0.25">
      <c r="A406" s="69"/>
      <c r="B406" s="33"/>
      <c r="C406" s="34"/>
      <c r="D406" s="35" t="s">
        <v>76</v>
      </c>
      <c r="E406" s="36">
        <f>E405+E391+E348+E327+E311+E295+E284+E274+E263+E252+E238</f>
        <v>8523</v>
      </c>
      <c r="F406" s="36">
        <f>F405+F391+F348+F327+F311+F295+F284+F274+F263+F252+F238</f>
        <v>10493</v>
      </c>
      <c r="G406" s="10"/>
      <c r="H406" s="10"/>
      <c r="I406" s="37"/>
      <c r="J406" s="37"/>
      <c r="K406" s="37">
        <f>K405+K391+K348+K327+K311+K295+K284+K274+K263+K252+K238</f>
        <v>598341</v>
      </c>
      <c r="L406" s="40">
        <f>K406*5%</f>
        <v>29917.050000000003</v>
      </c>
    </row>
    <row r="407" spans="1:12" s="13" customFormat="1" ht="15.75" x14ac:dyDescent="0.25">
      <c r="A407" s="69" t="s">
        <v>72</v>
      </c>
      <c r="B407" s="66" t="s">
        <v>36</v>
      </c>
      <c r="C407" s="27" t="s">
        <v>10</v>
      </c>
      <c r="D407" s="28" t="s">
        <v>30</v>
      </c>
      <c r="E407" s="38">
        <v>30</v>
      </c>
      <c r="F407" s="38"/>
      <c r="G407" s="7">
        <v>148</v>
      </c>
      <c r="H407" s="39"/>
      <c r="I407" s="31">
        <f>E407*G407</f>
        <v>4440</v>
      </c>
      <c r="J407" s="31"/>
      <c r="K407" s="32">
        <f>I407</f>
        <v>4440</v>
      </c>
      <c r="L407" s="71"/>
    </row>
    <row r="408" spans="1:12" s="13" customFormat="1" ht="15.75" x14ac:dyDescent="0.25">
      <c r="A408" s="69"/>
      <c r="B408" s="66"/>
      <c r="C408" s="3" t="s">
        <v>10</v>
      </c>
      <c r="D408" s="14" t="s">
        <v>29</v>
      </c>
      <c r="E408" s="8">
        <v>40</v>
      </c>
      <c r="F408" s="8"/>
      <c r="G408" s="7">
        <v>128</v>
      </c>
      <c r="H408" s="6"/>
      <c r="I408" s="7">
        <f>E408*G408</f>
        <v>5120</v>
      </c>
      <c r="J408" s="7"/>
      <c r="K408" s="24">
        <f>I408</f>
        <v>5120</v>
      </c>
      <c r="L408" s="70"/>
    </row>
    <row r="409" spans="1:12" s="13" customFormat="1" ht="15.75" x14ac:dyDescent="0.25">
      <c r="A409" s="69"/>
      <c r="B409" s="66"/>
      <c r="C409" s="3" t="s">
        <v>10</v>
      </c>
      <c r="D409" s="14" t="s">
        <v>31</v>
      </c>
      <c r="E409" s="8">
        <v>21</v>
      </c>
      <c r="F409" s="8"/>
      <c r="G409" s="7">
        <v>88</v>
      </c>
      <c r="H409" s="6"/>
      <c r="I409" s="7">
        <f>E409*G409</f>
        <v>1848</v>
      </c>
      <c r="J409" s="7"/>
      <c r="K409" s="24">
        <f>I409</f>
        <v>1848</v>
      </c>
      <c r="L409" s="70"/>
    </row>
    <row r="410" spans="1:12" s="13" customFormat="1" ht="15.75" x14ac:dyDescent="0.25">
      <c r="A410" s="69"/>
      <c r="B410" s="66"/>
      <c r="C410" s="3" t="s">
        <v>10</v>
      </c>
      <c r="D410" s="4" t="s">
        <v>13</v>
      </c>
      <c r="E410" s="8">
        <v>6</v>
      </c>
      <c r="F410" s="11">
        <v>10</v>
      </c>
      <c r="G410" s="6"/>
      <c r="H410" s="7">
        <v>29</v>
      </c>
      <c r="I410" s="7"/>
      <c r="J410" s="7">
        <f>F410*H410</f>
        <v>290</v>
      </c>
      <c r="K410" s="24">
        <f>J410</f>
        <v>290</v>
      </c>
      <c r="L410" s="70"/>
    </row>
    <row r="411" spans="1:12" s="13" customFormat="1" ht="15.75" x14ac:dyDescent="0.25">
      <c r="A411" s="69"/>
      <c r="B411" s="66"/>
      <c r="C411" s="3" t="s">
        <v>10</v>
      </c>
      <c r="D411" s="4" t="s">
        <v>14</v>
      </c>
      <c r="E411" s="8">
        <v>80</v>
      </c>
      <c r="F411" s="11">
        <v>133</v>
      </c>
      <c r="G411" s="6"/>
      <c r="H411" s="7">
        <v>29</v>
      </c>
      <c r="I411" s="7"/>
      <c r="J411" s="7">
        <f>F411*H411</f>
        <v>3857</v>
      </c>
      <c r="K411" s="24">
        <f>J411</f>
        <v>3857</v>
      </c>
      <c r="L411" s="70"/>
    </row>
    <row r="412" spans="1:12" s="13" customFormat="1" ht="15.75" x14ac:dyDescent="0.25">
      <c r="A412" s="69"/>
      <c r="B412" s="66"/>
      <c r="C412" s="3" t="s">
        <v>10</v>
      </c>
      <c r="D412" s="4" t="s">
        <v>15</v>
      </c>
      <c r="E412" s="8">
        <v>50</v>
      </c>
      <c r="F412" s="11">
        <v>91</v>
      </c>
      <c r="G412" s="6"/>
      <c r="H412" s="7">
        <v>29</v>
      </c>
      <c r="I412" s="7"/>
      <c r="J412" s="7">
        <f>F412*H412</f>
        <v>2639</v>
      </c>
      <c r="K412" s="24">
        <f>J412</f>
        <v>2639</v>
      </c>
      <c r="L412" s="70"/>
    </row>
    <row r="413" spans="1:12" s="13" customFormat="1" ht="15.75" x14ac:dyDescent="0.25">
      <c r="A413" s="69"/>
      <c r="B413" s="66"/>
      <c r="C413" s="3" t="s">
        <v>10</v>
      </c>
      <c r="D413" s="4" t="s">
        <v>16</v>
      </c>
      <c r="E413" s="8">
        <v>54</v>
      </c>
      <c r="F413" s="11"/>
      <c r="G413" s="7">
        <v>58</v>
      </c>
      <c r="H413" s="7"/>
      <c r="I413" s="7">
        <f>E413*G413</f>
        <v>3132</v>
      </c>
      <c r="J413" s="7"/>
      <c r="K413" s="24">
        <f>I413</f>
        <v>3132</v>
      </c>
      <c r="L413" s="70"/>
    </row>
    <row r="414" spans="1:12" s="13" customFormat="1" ht="15.75" x14ac:dyDescent="0.25">
      <c r="A414" s="69"/>
      <c r="B414" s="66"/>
      <c r="C414" s="3" t="s">
        <v>22</v>
      </c>
      <c r="D414" s="4" t="s">
        <v>13</v>
      </c>
      <c r="E414" s="8">
        <v>2</v>
      </c>
      <c r="F414" s="11">
        <v>3</v>
      </c>
      <c r="G414" s="6"/>
      <c r="H414" s="7">
        <v>32</v>
      </c>
      <c r="I414" s="7"/>
      <c r="J414" s="7">
        <f>F414*H414</f>
        <v>96</v>
      </c>
      <c r="K414" s="24">
        <f>J414</f>
        <v>96</v>
      </c>
      <c r="L414" s="70"/>
    </row>
    <row r="415" spans="1:12" s="13" customFormat="1" ht="15.75" x14ac:dyDescent="0.25">
      <c r="A415" s="69"/>
      <c r="B415" s="66"/>
      <c r="C415" s="3" t="s">
        <v>22</v>
      </c>
      <c r="D415" s="4" t="s">
        <v>14</v>
      </c>
      <c r="E415" s="5">
        <v>15</v>
      </c>
      <c r="F415" s="11">
        <v>25</v>
      </c>
      <c r="G415" s="6"/>
      <c r="H415" s="7">
        <v>32</v>
      </c>
      <c r="I415" s="7"/>
      <c r="J415" s="7">
        <f>F415*H415</f>
        <v>800</v>
      </c>
      <c r="K415" s="24">
        <f>J415</f>
        <v>800</v>
      </c>
      <c r="L415" s="70"/>
    </row>
    <row r="416" spans="1:12" s="13" customFormat="1" ht="15.75" x14ac:dyDescent="0.25">
      <c r="A416" s="69"/>
      <c r="B416" s="66"/>
      <c r="C416" s="3" t="s">
        <v>22</v>
      </c>
      <c r="D416" s="4" t="s">
        <v>15</v>
      </c>
      <c r="E416" s="8">
        <v>15</v>
      </c>
      <c r="F416" s="11">
        <v>27</v>
      </c>
      <c r="G416" s="6"/>
      <c r="H416" s="7">
        <v>32</v>
      </c>
      <c r="I416" s="7"/>
      <c r="J416" s="7">
        <f>F416*H416</f>
        <v>864</v>
      </c>
      <c r="K416" s="24">
        <f>J416</f>
        <v>864</v>
      </c>
      <c r="L416" s="70"/>
    </row>
    <row r="417" spans="1:12" s="13" customFormat="1" ht="15.75" x14ac:dyDescent="0.25">
      <c r="A417" s="69"/>
      <c r="B417" s="66"/>
      <c r="C417" s="3" t="s">
        <v>22</v>
      </c>
      <c r="D417" s="4" t="s">
        <v>16</v>
      </c>
      <c r="E417" s="8">
        <v>5</v>
      </c>
      <c r="F417" s="9"/>
      <c r="G417" s="7">
        <v>36</v>
      </c>
      <c r="H417" s="7"/>
      <c r="I417" s="7">
        <f>E417*G417</f>
        <v>180</v>
      </c>
      <c r="J417" s="7"/>
      <c r="K417" s="24">
        <f>I417</f>
        <v>180</v>
      </c>
      <c r="L417" s="70"/>
    </row>
    <row r="418" spans="1:12" s="13" customFormat="1" ht="15.75" x14ac:dyDescent="0.25">
      <c r="A418" s="69"/>
      <c r="B418" s="67"/>
      <c r="C418" s="17"/>
      <c r="D418" s="18" t="s">
        <v>18</v>
      </c>
      <c r="E418" s="19">
        <v>318</v>
      </c>
      <c r="F418" s="19">
        <v>289</v>
      </c>
      <c r="G418" s="20"/>
      <c r="H418" s="20"/>
      <c r="I418" s="21"/>
      <c r="J418" s="21"/>
      <c r="K418" s="25">
        <f>SUM(K407:K417)</f>
        <v>23266</v>
      </c>
      <c r="L418" s="70"/>
    </row>
    <row r="419" spans="1:12" s="13" customFormat="1" ht="15.75" x14ac:dyDescent="0.25">
      <c r="A419" s="69"/>
      <c r="B419" s="66" t="s">
        <v>37</v>
      </c>
      <c r="C419" s="3" t="s">
        <v>10</v>
      </c>
      <c r="D419" s="14" t="s">
        <v>11</v>
      </c>
      <c r="E419" s="8">
        <v>20</v>
      </c>
      <c r="F419" s="9"/>
      <c r="G419" s="7">
        <v>248</v>
      </c>
      <c r="H419" s="7"/>
      <c r="I419" s="7">
        <f>E419*G419</f>
        <v>4960</v>
      </c>
      <c r="J419" s="7"/>
      <c r="K419" s="24">
        <f>I419</f>
        <v>4960</v>
      </c>
      <c r="L419" s="70"/>
    </row>
    <row r="420" spans="1:12" s="13" customFormat="1" ht="15.75" x14ac:dyDescent="0.25">
      <c r="A420" s="69"/>
      <c r="B420" s="66"/>
      <c r="C420" s="3" t="s">
        <v>10</v>
      </c>
      <c r="D420" s="14" t="s">
        <v>12</v>
      </c>
      <c r="E420" s="8">
        <v>35</v>
      </c>
      <c r="F420" s="9"/>
      <c r="G420" s="7">
        <v>128</v>
      </c>
      <c r="H420" s="7"/>
      <c r="I420" s="7">
        <f>E420*G420</f>
        <v>4480</v>
      </c>
      <c r="J420" s="7"/>
      <c r="K420" s="24">
        <f>I420</f>
        <v>4480</v>
      </c>
      <c r="L420" s="70"/>
    </row>
    <row r="421" spans="1:12" s="13" customFormat="1" ht="15.75" x14ac:dyDescent="0.25">
      <c r="A421" s="69"/>
      <c r="B421" s="66"/>
      <c r="C421" s="3" t="s">
        <v>10</v>
      </c>
      <c r="D421" s="14" t="s">
        <v>30</v>
      </c>
      <c r="E421" s="8">
        <v>100</v>
      </c>
      <c r="F421" s="9"/>
      <c r="G421" s="7">
        <v>148</v>
      </c>
      <c r="H421" s="7"/>
      <c r="I421" s="7">
        <f>E421*G421</f>
        <v>14800</v>
      </c>
      <c r="J421" s="7"/>
      <c r="K421" s="24">
        <f>I421</f>
        <v>14800</v>
      </c>
      <c r="L421" s="70"/>
    </row>
    <row r="422" spans="1:12" s="13" customFormat="1" ht="15.75" x14ac:dyDescent="0.25">
      <c r="A422" s="69"/>
      <c r="B422" s="66"/>
      <c r="C422" s="3" t="s">
        <v>10</v>
      </c>
      <c r="D422" s="14" t="s">
        <v>29</v>
      </c>
      <c r="E422" s="8">
        <v>70</v>
      </c>
      <c r="F422" s="9"/>
      <c r="G422" s="7">
        <v>128</v>
      </c>
      <c r="H422" s="7"/>
      <c r="I422" s="7">
        <f>E422*G422</f>
        <v>8960</v>
      </c>
      <c r="J422" s="7"/>
      <c r="K422" s="24">
        <f>I422</f>
        <v>8960</v>
      </c>
      <c r="L422" s="70"/>
    </row>
    <row r="423" spans="1:12" s="13" customFormat="1" ht="15.75" x14ac:dyDescent="0.25">
      <c r="A423" s="69"/>
      <c r="B423" s="66"/>
      <c r="C423" s="3" t="s">
        <v>10</v>
      </c>
      <c r="D423" s="14" t="s">
        <v>31</v>
      </c>
      <c r="E423" s="8">
        <v>44</v>
      </c>
      <c r="F423" s="9"/>
      <c r="G423" s="7">
        <v>88</v>
      </c>
      <c r="H423" s="7"/>
      <c r="I423" s="7">
        <f>E423*G423</f>
        <v>3872</v>
      </c>
      <c r="J423" s="7"/>
      <c r="K423" s="24">
        <f>I423</f>
        <v>3872</v>
      </c>
      <c r="L423" s="70"/>
    </row>
    <row r="424" spans="1:12" s="13" customFormat="1" ht="15.75" x14ac:dyDescent="0.25">
      <c r="A424" s="69"/>
      <c r="B424" s="66"/>
      <c r="C424" s="3" t="s">
        <v>10</v>
      </c>
      <c r="D424" s="4" t="s">
        <v>13</v>
      </c>
      <c r="E424" s="8">
        <v>12</v>
      </c>
      <c r="F424" s="11">
        <v>20</v>
      </c>
      <c r="G424" s="6"/>
      <c r="H424" s="7">
        <v>29</v>
      </c>
      <c r="I424" s="7"/>
      <c r="J424" s="7">
        <f>F424*H424</f>
        <v>580</v>
      </c>
      <c r="K424" s="24">
        <f>J424</f>
        <v>580</v>
      </c>
      <c r="L424" s="70"/>
    </row>
    <row r="425" spans="1:12" s="13" customFormat="1" ht="15.75" x14ac:dyDescent="0.25">
      <c r="A425" s="69"/>
      <c r="B425" s="66"/>
      <c r="C425" s="3" t="s">
        <v>10</v>
      </c>
      <c r="D425" s="4" t="s">
        <v>14</v>
      </c>
      <c r="E425" s="8">
        <v>250</v>
      </c>
      <c r="F425" s="11">
        <v>417</v>
      </c>
      <c r="G425" s="6"/>
      <c r="H425" s="7">
        <v>29</v>
      </c>
      <c r="I425" s="7"/>
      <c r="J425" s="7">
        <f>F425*H425</f>
        <v>12093</v>
      </c>
      <c r="K425" s="24">
        <f>J425</f>
        <v>12093</v>
      </c>
      <c r="L425" s="70"/>
    </row>
    <row r="426" spans="1:12" s="13" customFormat="1" ht="15.75" x14ac:dyDescent="0.25">
      <c r="A426" s="69"/>
      <c r="B426" s="66"/>
      <c r="C426" s="3" t="s">
        <v>10</v>
      </c>
      <c r="D426" s="4" t="s">
        <v>15</v>
      </c>
      <c r="E426" s="8">
        <v>30</v>
      </c>
      <c r="F426" s="11">
        <v>55</v>
      </c>
      <c r="G426" s="6"/>
      <c r="H426" s="7">
        <v>29</v>
      </c>
      <c r="I426" s="7"/>
      <c r="J426" s="7">
        <f>F426*H426</f>
        <v>1595</v>
      </c>
      <c r="K426" s="24">
        <f>J426</f>
        <v>1595</v>
      </c>
      <c r="L426" s="70"/>
    </row>
    <row r="427" spans="1:12" s="13" customFormat="1" ht="15.75" x14ac:dyDescent="0.25">
      <c r="A427" s="69"/>
      <c r="B427" s="66"/>
      <c r="C427" s="3" t="s">
        <v>10</v>
      </c>
      <c r="D427" s="4" t="s">
        <v>16</v>
      </c>
      <c r="E427" s="8">
        <v>92</v>
      </c>
      <c r="F427" s="9"/>
      <c r="G427" s="7">
        <v>58</v>
      </c>
      <c r="H427" s="7"/>
      <c r="I427" s="7">
        <f>E427*G427</f>
        <v>5336</v>
      </c>
      <c r="J427" s="7"/>
      <c r="K427" s="24">
        <f>I427</f>
        <v>5336</v>
      </c>
      <c r="L427" s="70"/>
    </row>
    <row r="428" spans="1:12" s="13" customFormat="1" ht="15.75" x14ac:dyDescent="0.25">
      <c r="A428" s="69"/>
      <c r="B428" s="66"/>
      <c r="C428" s="3" t="s">
        <v>17</v>
      </c>
      <c r="D428" s="4" t="s">
        <v>14</v>
      </c>
      <c r="E428" s="8">
        <v>10</v>
      </c>
      <c r="F428" s="11">
        <v>17</v>
      </c>
      <c r="G428" s="6"/>
      <c r="H428" s="7">
        <v>35</v>
      </c>
      <c r="I428" s="7"/>
      <c r="J428" s="7">
        <f>F428*H428</f>
        <v>595</v>
      </c>
      <c r="K428" s="24">
        <f>J428</f>
        <v>595</v>
      </c>
      <c r="L428" s="70"/>
    </row>
    <row r="429" spans="1:12" s="13" customFormat="1" ht="15.75" x14ac:dyDescent="0.25">
      <c r="A429" s="69"/>
      <c r="B429" s="66"/>
      <c r="C429" s="3" t="s">
        <v>17</v>
      </c>
      <c r="D429" s="4" t="s">
        <v>15</v>
      </c>
      <c r="E429" s="8">
        <v>6</v>
      </c>
      <c r="F429" s="11">
        <v>11</v>
      </c>
      <c r="G429" s="6"/>
      <c r="H429" s="7">
        <v>35</v>
      </c>
      <c r="I429" s="7"/>
      <c r="J429" s="7">
        <f>F429*H429</f>
        <v>385</v>
      </c>
      <c r="K429" s="24">
        <f>J429</f>
        <v>385</v>
      </c>
      <c r="L429" s="70"/>
    </row>
    <row r="430" spans="1:12" s="13" customFormat="1" ht="15.75" x14ac:dyDescent="0.25">
      <c r="A430" s="69"/>
      <c r="B430" s="66"/>
      <c r="C430" s="3" t="s">
        <v>26</v>
      </c>
      <c r="D430" s="4" t="s">
        <v>14</v>
      </c>
      <c r="E430" s="8">
        <v>4</v>
      </c>
      <c r="F430" s="11">
        <v>7</v>
      </c>
      <c r="G430" s="6"/>
      <c r="H430" s="7">
        <v>35</v>
      </c>
      <c r="I430" s="7"/>
      <c r="J430" s="7">
        <f>F430*H430</f>
        <v>245</v>
      </c>
      <c r="K430" s="24">
        <f>J430</f>
        <v>245</v>
      </c>
      <c r="L430" s="70"/>
    </row>
    <row r="431" spans="1:12" s="13" customFormat="1" ht="15.75" x14ac:dyDescent="0.25">
      <c r="A431" s="69"/>
      <c r="B431" s="66"/>
      <c r="C431" s="3" t="s">
        <v>26</v>
      </c>
      <c r="D431" s="4" t="s">
        <v>15</v>
      </c>
      <c r="E431" s="8">
        <v>3</v>
      </c>
      <c r="F431" s="11">
        <v>5</v>
      </c>
      <c r="G431" s="6"/>
      <c r="H431" s="7">
        <v>35</v>
      </c>
      <c r="I431" s="7"/>
      <c r="J431" s="7">
        <f>F431*H431</f>
        <v>175</v>
      </c>
      <c r="K431" s="24">
        <f>J431</f>
        <v>175</v>
      </c>
      <c r="L431" s="70"/>
    </row>
    <row r="432" spans="1:12" s="13" customFormat="1" ht="15.75" x14ac:dyDescent="0.25">
      <c r="A432" s="69"/>
      <c r="B432" s="67"/>
      <c r="C432" s="17"/>
      <c r="D432" s="18" t="s">
        <v>18</v>
      </c>
      <c r="E432" s="19">
        <v>676</v>
      </c>
      <c r="F432" s="19">
        <v>532</v>
      </c>
      <c r="G432" s="20"/>
      <c r="H432" s="20"/>
      <c r="I432" s="21"/>
      <c r="J432" s="21"/>
      <c r="K432" s="25">
        <f>SUM(K419:K431)</f>
        <v>58076</v>
      </c>
      <c r="L432" s="70"/>
    </row>
    <row r="433" spans="1:12" s="13" customFormat="1" ht="15.75" x14ac:dyDescent="0.25">
      <c r="A433" s="69"/>
      <c r="B433" s="68" t="s">
        <v>64</v>
      </c>
      <c r="C433" s="3" t="s">
        <v>10</v>
      </c>
      <c r="D433" s="14" t="s">
        <v>11</v>
      </c>
      <c r="E433" s="8">
        <v>15</v>
      </c>
      <c r="F433" s="9"/>
      <c r="G433" s="7">
        <v>248</v>
      </c>
      <c r="H433" s="7"/>
      <c r="I433" s="7">
        <f>E433*G433</f>
        <v>3720</v>
      </c>
      <c r="J433" s="7"/>
      <c r="K433" s="24">
        <f>I433</f>
        <v>3720</v>
      </c>
      <c r="L433" s="70"/>
    </row>
    <row r="434" spans="1:12" s="13" customFormat="1" ht="15.75" x14ac:dyDescent="0.25">
      <c r="A434" s="69"/>
      <c r="B434" s="66"/>
      <c r="C434" s="3" t="s">
        <v>10</v>
      </c>
      <c r="D434" s="14" t="s">
        <v>12</v>
      </c>
      <c r="E434" s="8">
        <v>20</v>
      </c>
      <c r="F434" s="9"/>
      <c r="G434" s="7">
        <v>128</v>
      </c>
      <c r="H434" s="7"/>
      <c r="I434" s="7">
        <f>E434*G434</f>
        <v>2560</v>
      </c>
      <c r="J434" s="7"/>
      <c r="K434" s="24">
        <f>I434</f>
        <v>2560</v>
      </c>
      <c r="L434" s="70"/>
    </row>
    <row r="435" spans="1:12" s="13" customFormat="1" ht="15.75" x14ac:dyDescent="0.25">
      <c r="A435" s="69"/>
      <c r="B435" s="66"/>
      <c r="C435" s="3" t="s">
        <v>10</v>
      </c>
      <c r="D435" s="14" t="s">
        <v>30</v>
      </c>
      <c r="E435" s="8">
        <v>10</v>
      </c>
      <c r="F435" s="9"/>
      <c r="G435" s="7">
        <v>148</v>
      </c>
      <c r="H435" s="7"/>
      <c r="I435" s="7">
        <f>E435*G435</f>
        <v>1480</v>
      </c>
      <c r="J435" s="7"/>
      <c r="K435" s="24">
        <f>I435</f>
        <v>1480</v>
      </c>
      <c r="L435" s="70"/>
    </row>
    <row r="436" spans="1:12" s="13" customFormat="1" ht="15.75" x14ac:dyDescent="0.25">
      <c r="A436" s="69"/>
      <c r="B436" s="66"/>
      <c r="C436" s="3" t="s">
        <v>10</v>
      </c>
      <c r="D436" s="14" t="s">
        <v>29</v>
      </c>
      <c r="E436" s="8">
        <v>150</v>
      </c>
      <c r="F436" s="9"/>
      <c r="G436" s="7">
        <v>128</v>
      </c>
      <c r="H436" s="7"/>
      <c r="I436" s="7">
        <f>E436*G436</f>
        <v>19200</v>
      </c>
      <c r="J436" s="7"/>
      <c r="K436" s="24">
        <f>I436</f>
        <v>19200</v>
      </c>
      <c r="L436" s="70"/>
    </row>
    <row r="437" spans="1:12" s="13" customFormat="1" ht="15.75" x14ac:dyDescent="0.25">
      <c r="A437" s="69"/>
      <c r="B437" s="66"/>
      <c r="C437" s="3" t="s">
        <v>10</v>
      </c>
      <c r="D437" s="14" t="s">
        <v>31</v>
      </c>
      <c r="E437" s="8">
        <v>75</v>
      </c>
      <c r="F437" s="9"/>
      <c r="G437" s="7">
        <v>88</v>
      </c>
      <c r="H437" s="7"/>
      <c r="I437" s="7">
        <f>E437*G437</f>
        <v>6600</v>
      </c>
      <c r="J437" s="7"/>
      <c r="K437" s="24">
        <f>I437</f>
        <v>6600</v>
      </c>
      <c r="L437" s="70"/>
    </row>
    <row r="438" spans="1:12" s="13" customFormat="1" ht="15.75" x14ac:dyDescent="0.25">
      <c r="A438" s="69"/>
      <c r="B438" s="66"/>
      <c r="C438" s="3" t="s">
        <v>10</v>
      </c>
      <c r="D438" s="4" t="s">
        <v>20</v>
      </c>
      <c r="E438" s="8">
        <v>2</v>
      </c>
      <c r="F438" s="11">
        <v>3</v>
      </c>
      <c r="G438" s="6"/>
      <c r="H438" s="7">
        <v>29</v>
      </c>
      <c r="I438" s="7"/>
      <c r="J438" s="7">
        <f>F438*H438</f>
        <v>87</v>
      </c>
      <c r="K438" s="24">
        <f>J438</f>
        <v>87</v>
      </c>
      <c r="L438" s="70"/>
    </row>
    <row r="439" spans="1:12" s="13" customFormat="1" ht="15.75" x14ac:dyDescent="0.25">
      <c r="A439" s="69"/>
      <c r="B439" s="66"/>
      <c r="C439" s="3" t="s">
        <v>10</v>
      </c>
      <c r="D439" s="4" t="s">
        <v>13</v>
      </c>
      <c r="E439" s="8">
        <v>18</v>
      </c>
      <c r="F439" s="11">
        <v>30</v>
      </c>
      <c r="G439" s="6"/>
      <c r="H439" s="7">
        <v>29</v>
      </c>
      <c r="I439" s="7"/>
      <c r="J439" s="7">
        <f>F439*H439</f>
        <v>870</v>
      </c>
      <c r="K439" s="24">
        <f>J439</f>
        <v>870</v>
      </c>
      <c r="L439" s="70"/>
    </row>
    <row r="440" spans="1:12" s="13" customFormat="1" ht="15.75" x14ac:dyDescent="0.25">
      <c r="A440" s="69"/>
      <c r="B440" s="66"/>
      <c r="C440" s="3" t="s">
        <v>10</v>
      </c>
      <c r="D440" s="4" t="s">
        <v>14</v>
      </c>
      <c r="E440" s="8">
        <v>400</v>
      </c>
      <c r="F440" s="11">
        <v>667</v>
      </c>
      <c r="G440" s="6"/>
      <c r="H440" s="7">
        <v>29</v>
      </c>
      <c r="I440" s="7"/>
      <c r="J440" s="7">
        <f>F440*H440</f>
        <v>19343</v>
      </c>
      <c r="K440" s="24">
        <f>J440</f>
        <v>19343</v>
      </c>
      <c r="L440" s="70"/>
    </row>
    <row r="441" spans="1:12" s="13" customFormat="1" ht="15.75" x14ac:dyDescent="0.25">
      <c r="A441" s="69"/>
      <c r="B441" s="66"/>
      <c r="C441" s="3" t="s">
        <v>10</v>
      </c>
      <c r="D441" s="4" t="s">
        <v>15</v>
      </c>
      <c r="E441" s="8">
        <v>284</v>
      </c>
      <c r="F441" s="11">
        <v>516</v>
      </c>
      <c r="G441" s="6"/>
      <c r="H441" s="7">
        <v>29</v>
      </c>
      <c r="I441" s="7"/>
      <c r="J441" s="7">
        <f>F441*H441</f>
        <v>14964</v>
      </c>
      <c r="K441" s="24">
        <f>J441</f>
        <v>14964</v>
      </c>
      <c r="L441" s="70"/>
    </row>
    <row r="442" spans="1:12" s="13" customFormat="1" ht="15.75" x14ac:dyDescent="0.25">
      <c r="A442" s="69"/>
      <c r="B442" s="66"/>
      <c r="C442" s="3" t="s">
        <v>10</v>
      </c>
      <c r="D442" s="4" t="s">
        <v>16</v>
      </c>
      <c r="E442" s="8">
        <v>10</v>
      </c>
      <c r="F442" s="9"/>
      <c r="G442" s="7">
        <v>58</v>
      </c>
      <c r="H442" s="7"/>
      <c r="I442" s="7">
        <f>E442*G442</f>
        <v>580</v>
      </c>
      <c r="J442" s="7"/>
      <c r="K442" s="24">
        <f>I442</f>
        <v>580</v>
      </c>
      <c r="L442" s="70"/>
    </row>
    <row r="443" spans="1:12" s="13" customFormat="1" ht="15.75" x14ac:dyDescent="0.25">
      <c r="A443" s="69"/>
      <c r="B443" s="66"/>
      <c r="C443" s="3" t="s">
        <v>17</v>
      </c>
      <c r="D443" s="14" t="s">
        <v>29</v>
      </c>
      <c r="E443" s="8">
        <v>8</v>
      </c>
      <c r="F443" s="9"/>
      <c r="G443" s="7">
        <v>65</v>
      </c>
      <c r="H443" s="7"/>
      <c r="I443" s="7">
        <f>E443*G443</f>
        <v>520</v>
      </c>
      <c r="J443" s="7"/>
      <c r="K443" s="24">
        <f>I443</f>
        <v>520</v>
      </c>
      <c r="L443" s="70"/>
    </row>
    <row r="444" spans="1:12" s="13" customFormat="1" ht="15.75" x14ac:dyDescent="0.25">
      <c r="A444" s="69"/>
      <c r="B444" s="66"/>
      <c r="C444" s="3" t="s">
        <v>17</v>
      </c>
      <c r="D444" s="14" t="s">
        <v>31</v>
      </c>
      <c r="E444" s="8">
        <v>4</v>
      </c>
      <c r="F444" s="9"/>
      <c r="G444" s="7">
        <v>65</v>
      </c>
      <c r="H444" s="7"/>
      <c r="I444" s="7">
        <f>E444*G444</f>
        <v>260</v>
      </c>
      <c r="J444" s="7"/>
      <c r="K444" s="24">
        <f>I444</f>
        <v>260</v>
      </c>
      <c r="L444" s="70"/>
    </row>
    <row r="445" spans="1:12" s="13" customFormat="1" ht="15.75" x14ac:dyDescent="0.25">
      <c r="A445" s="69"/>
      <c r="B445" s="66"/>
      <c r="C445" s="3" t="s">
        <v>17</v>
      </c>
      <c r="D445" s="4" t="s">
        <v>14</v>
      </c>
      <c r="E445" s="8">
        <v>7</v>
      </c>
      <c r="F445" s="11">
        <v>12</v>
      </c>
      <c r="G445" s="6"/>
      <c r="H445" s="7">
        <v>35</v>
      </c>
      <c r="I445" s="7"/>
      <c r="J445" s="7">
        <f>F445*H445</f>
        <v>420</v>
      </c>
      <c r="K445" s="24">
        <f>J445</f>
        <v>420</v>
      </c>
      <c r="L445" s="70"/>
    </row>
    <row r="446" spans="1:12" s="13" customFormat="1" ht="15.75" x14ac:dyDescent="0.25">
      <c r="A446" s="69"/>
      <c r="B446" s="66"/>
      <c r="C446" s="3" t="s">
        <v>17</v>
      </c>
      <c r="D446" s="4" t="s">
        <v>15</v>
      </c>
      <c r="E446" s="8">
        <v>3</v>
      </c>
      <c r="F446" s="11">
        <v>5</v>
      </c>
      <c r="G446" s="6"/>
      <c r="H446" s="7">
        <v>35</v>
      </c>
      <c r="I446" s="7"/>
      <c r="J446" s="7">
        <f>F446*H446</f>
        <v>175</v>
      </c>
      <c r="K446" s="24">
        <f>J446</f>
        <v>175</v>
      </c>
      <c r="L446" s="70"/>
    </row>
    <row r="447" spans="1:12" s="13" customFormat="1" ht="15.75" x14ac:dyDescent="0.25">
      <c r="A447" s="69"/>
      <c r="B447" s="66"/>
      <c r="C447" s="3" t="s">
        <v>17</v>
      </c>
      <c r="D447" s="4" t="s">
        <v>16</v>
      </c>
      <c r="E447" s="8">
        <v>1</v>
      </c>
      <c r="F447" s="11"/>
      <c r="G447" s="7">
        <v>43</v>
      </c>
      <c r="H447" s="7"/>
      <c r="I447" s="7">
        <f>E447*G447</f>
        <v>43</v>
      </c>
      <c r="J447" s="7"/>
      <c r="K447" s="24">
        <f>I447</f>
        <v>43</v>
      </c>
      <c r="L447" s="70"/>
    </row>
    <row r="448" spans="1:12" s="13" customFormat="1" ht="15.75" x14ac:dyDescent="0.25">
      <c r="A448" s="69"/>
      <c r="B448" s="67"/>
      <c r="C448" s="17"/>
      <c r="D448" s="18" t="s">
        <v>18</v>
      </c>
      <c r="E448" s="19">
        <v>1007</v>
      </c>
      <c r="F448" s="19">
        <v>1233</v>
      </c>
      <c r="G448" s="20"/>
      <c r="H448" s="20"/>
      <c r="I448" s="21"/>
      <c r="J448" s="21"/>
      <c r="K448" s="25">
        <f>SUM(K433:K447)</f>
        <v>70822</v>
      </c>
      <c r="L448" s="70"/>
    </row>
    <row r="449" spans="1:12" s="13" customFormat="1" ht="15.75" x14ac:dyDescent="0.25">
      <c r="A449" s="69"/>
      <c r="B449" s="68" t="s">
        <v>65</v>
      </c>
      <c r="C449" s="3" t="s">
        <v>19</v>
      </c>
      <c r="D449" s="4" t="s">
        <v>13</v>
      </c>
      <c r="E449" s="8">
        <v>4</v>
      </c>
      <c r="F449" s="11">
        <v>7</v>
      </c>
      <c r="G449" s="6"/>
      <c r="H449" s="7">
        <v>35</v>
      </c>
      <c r="I449" s="7"/>
      <c r="J449" s="7">
        <f>F449*H449</f>
        <v>245</v>
      </c>
      <c r="K449" s="24">
        <f>J449</f>
        <v>245</v>
      </c>
      <c r="L449" s="70"/>
    </row>
    <row r="450" spans="1:12" s="13" customFormat="1" ht="15.75" x14ac:dyDescent="0.25">
      <c r="A450" s="69"/>
      <c r="B450" s="66"/>
      <c r="C450" s="3" t="s">
        <v>19</v>
      </c>
      <c r="D450" s="4" t="s">
        <v>14</v>
      </c>
      <c r="E450" s="8">
        <v>100</v>
      </c>
      <c r="F450" s="11">
        <v>167</v>
      </c>
      <c r="G450" s="6"/>
      <c r="H450" s="7">
        <v>35</v>
      </c>
      <c r="I450" s="7"/>
      <c r="J450" s="7">
        <f>F450*H450</f>
        <v>5845</v>
      </c>
      <c r="K450" s="24">
        <f>J450</f>
        <v>5845</v>
      </c>
      <c r="L450" s="70"/>
    </row>
    <row r="451" spans="1:12" s="13" customFormat="1" ht="15.75" x14ac:dyDescent="0.25">
      <c r="A451" s="69"/>
      <c r="B451" s="66"/>
      <c r="C451" s="3" t="s">
        <v>19</v>
      </c>
      <c r="D451" s="4" t="s">
        <v>15</v>
      </c>
      <c r="E451" s="8">
        <v>42</v>
      </c>
      <c r="F451" s="11">
        <v>76</v>
      </c>
      <c r="G451" s="6"/>
      <c r="H451" s="7">
        <v>35</v>
      </c>
      <c r="I451" s="7"/>
      <c r="J451" s="7">
        <f>F451*H451</f>
        <v>2660</v>
      </c>
      <c r="K451" s="24">
        <f>J451</f>
        <v>2660</v>
      </c>
      <c r="L451" s="70"/>
    </row>
    <row r="452" spans="1:12" s="13" customFormat="1" ht="15.75" x14ac:dyDescent="0.25">
      <c r="A452" s="69"/>
      <c r="B452" s="66"/>
      <c r="C452" s="3" t="s">
        <v>19</v>
      </c>
      <c r="D452" s="4" t="s">
        <v>16</v>
      </c>
      <c r="E452" s="8">
        <v>1</v>
      </c>
      <c r="F452" s="9"/>
      <c r="G452" s="7">
        <v>63</v>
      </c>
      <c r="H452" s="7"/>
      <c r="I452" s="7">
        <f>E452*G452</f>
        <v>63</v>
      </c>
      <c r="J452" s="7"/>
      <c r="K452" s="24">
        <f>I452</f>
        <v>63</v>
      </c>
      <c r="L452" s="70"/>
    </row>
    <row r="453" spans="1:12" s="13" customFormat="1" ht="15.75" x14ac:dyDescent="0.25">
      <c r="A453" s="69"/>
      <c r="B453" s="66"/>
      <c r="C453" s="3" t="s">
        <v>21</v>
      </c>
      <c r="D453" s="14" t="s">
        <v>31</v>
      </c>
      <c r="E453" s="8">
        <v>28</v>
      </c>
      <c r="F453" s="11"/>
      <c r="G453" s="7">
        <v>65</v>
      </c>
      <c r="H453" s="7"/>
      <c r="I453" s="7">
        <f>E453*G453</f>
        <v>1820</v>
      </c>
      <c r="J453" s="7"/>
      <c r="K453" s="24">
        <f>I453</f>
        <v>1820</v>
      </c>
      <c r="L453" s="70"/>
    </row>
    <row r="454" spans="1:12" s="13" customFormat="1" ht="15.75" x14ac:dyDescent="0.25">
      <c r="A454" s="69"/>
      <c r="B454" s="66"/>
      <c r="C454" s="3" t="s">
        <v>21</v>
      </c>
      <c r="D454" s="4" t="s">
        <v>20</v>
      </c>
      <c r="E454" s="8">
        <v>7</v>
      </c>
      <c r="F454" s="11">
        <v>12</v>
      </c>
      <c r="G454" s="6"/>
      <c r="H454" s="7">
        <v>35</v>
      </c>
      <c r="I454" s="7"/>
      <c r="J454" s="7">
        <f>F454*H454</f>
        <v>420</v>
      </c>
      <c r="K454" s="24">
        <f>J454</f>
        <v>420</v>
      </c>
      <c r="L454" s="70"/>
    </row>
    <row r="455" spans="1:12" s="13" customFormat="1" ht="15.75" x14ac:dyDescent="0.25">
      <c r="A455" s="69"/>
      <c r="B455" s="66"/>
      <c r="C455" s="3" t="s">
        <v>21</v>
      </c>
      <c r="D455" s="4" t="s">
        <v>13</v>
      </c>
      <c r="E455" s="8">
        <v>27</v>
      </c>
      <c r="F455" s="11">
        <v>45</v>
      </c>
      <c r="G455" s="6"/>
      <c r="H455" s="7">
        <v>35</v>
      </c>
      <c r="I455" s="7"/>
      <c r="J455" s="7">
        <f>F455*H455</f>
        <v>1575</v>
      </c>
      <c r="K455" s="24">
        <f>J455</f>
        <v>1575</v>
      </c>
      <c r="L455" s="70"/>
    </row>
    <row r="456" spans="1:12" s="13" customFormat="1" ht="15.75" x14ac:dyDescent="0.25">
      <c r="A456" s="69"/>
      <c r="B456" s="66"/>
      <c r="C456" s="3" t="s">
        <v>21</v>
      </c>
      <c r="D456" s="4" t="s">
        <v>14</v>
      </c>
      <c r="E456" s="8">
        <v>500</v>
      </c>
      <c r="F456" s="11">
        <v>833</v>
      </c>
      <c r="G456" s="6"/>
      <c r="H456" s="7">
        <v>35</v>
      </c>
      <c r="I456" s="7"/>
      <c r="J456" s="7">
        <f>F456*H456</f>
        <v>29155</v>
      </c>
      <c r="K456" s="24">
        <f>J456</f>
        <v>29155</v>
      </c>
      <c r="L456" s="70"/>
    </row>
    <row r="457" spans="1:12" s="13" customFormat="1" ht="15.75" x14ac:dyDescent="0.25">
      <c r="A457" s="69"/>
      <c r="B457" s="66"/>
      <c r="C457" s="3" t="s">
        <v>21</v>
      </c>
      <c r="D457" s="4" t="s">
        <v>15</v>
      </c>
      <c r="E457" s="8">
        <v>386</v>
      </c>
      <c r="F457" s="11">
        <v>702</v>
      </c>
      <c r="G457" s="6"/>
      <c r="H457" s="7">
        <v>35</v>
      </c>
      <c r="I457" s="7"/>
      <c r="J457" s="7">
        <f>F457*H457</f>
        <v>24570</v>
      </c>
      <c r="K457" s="24">
        <f>J457</f>
        <v>24570</v>
      </c>
      <c r="L457" s="70"/>
    </row>
    <row r="458" spans="1:12" s="13" customFormat="1" ht="15.75" x14ac:dyDescent="0.25">
      <c r="A458" s="69"/>
      <c r="B458" s="66"/>
      <c r="C458" s="3" t="s">
        <v>21</v>
      </c>
      <c r="D458" s="4" t="s">
        <v>16</v>
      </c>
      <c r="E458" s="8">
        <v>1</v>
      </c>
      <c r="F458" s="9"/>
      <c r="G458" s="7">
        <v>51</v>
      </c>
      <c r="H458" s="7"/>
      <c r="I458" s="7">
        <f>E458*G458</f>
        <v>51</v>
      </c>
      <c r="J458" s="7"/>
      <c r="K458" s="24">
        <f>I458</f>
        <v>51</v>
      </c>
      <c r="L458" s="70"/>
    </row>
    <row r="459" spans="1:12" s="13" customFormat="1" ht="15.75" x14ac:dyDescent="0.25">
      <c r="A459" s="69"/>
      <c r="B459" s="67"/>
      <c r="C459" s="17"/>
      <c r="D459" s="18" t="s">
        <v>18</v>
      </c>
      <c r="E459" s="19">
        <v>1096</v>
      </c>
      <c r="F459" s="19">
        <v>1842</v>
      </c>
      <c r="G459" s="20"/>
      <c r="H459" s="20"/>
      <c r="I459" s="21"/>
      <c r="J459" s="21"/>
      <c r="K459" s="25">
        <f>SUM(K449:K458)</f>
        <v>66404</v>
      </c>
      <c r="L459" s="70"/>
    </row>
    <row r="460" spans="1:12" s="13" customFormat="1" ht="15.75" x14ac:dyDescent="0.25">
      <c r="A460" s="69"/>
      <c r="B460" s="68" t="s">
        <v>55</v>
      </c>
      <c r="C460" s="3" t="s">
        <v>19</v>
      </c>
      <c r="D460" s="14" t="s">
        <v>29</v>
      </c>
      <c r="E460" s="8">
        <v>1</v>
      </c>
      <c r="F460" s="22"/>
      <c r="G460" s="7">
        <v>133</v>
      </c>
      <c r="H460" s="7"/>
      <c r="I460" s="7">
        <f>E460*G460</f>
        <v>133</v>
      </c>
      <c r="J460" s="7"/>
      <c r="K460" s="24">
        <f>I460</f>
        <v>133</v>
      </c>
      <c r="L460" s="70"/>
    </row>
    <row r="461" spans="1:12" s="13" customFormat="1" ht="15.75" x14ac:dyDescent="0.25">
      <c r="A461" s="69"/>
      <c r="B461" s="66"/>
      <c r="C461" s="3" t="s">
        <v>19</v>
      </c>
      <c r="D461" s="14" t="s">
        <v>31</v>
      </c>
      <c r="E461" s="8">
        <v>7</v>
      </c>
      <c r="F461" s="22"/>
      <c r="G461" s="7">
        <v>123</v>
      </c>
      <c r="H461" s="7"/>
      <c r="I461" s="7">
        <f>E461*G461</f>
        <v>861</v>
      </c>
      <c r="J461" s="7"/>
      <c r="K461" s="24">
        <f>I461</f>
        <v>861</v>
      </c>
      <c r="L461" s="70"/>
    </row>
    <row r="462" spans="1:12" s="13" customFormat="1" ht="15.75" x14ac:dyDescent="0.25">
      <c r="A462" s="69"/>
      <c r="B462" s="66"/>
      <c r="C462" s="3" t="s">
        <v>19</v>
      </c>
      <c r="D462" s="4" t="s">
        <v>20</v>
      </c>
      <c r="E462" s="9">
        <v>89</v>
      </c>
      <c r="F462" s="11">
        <v>148</v>
      </c>
      <c r="G462" s="6"/>
      <c r="H462" s="7">
        <v>35</v>
      </c>
      <c r="I462" s="7"/>
      <c r="J462" s="7">
        <f>F462*H462</f>
        <v>5180</v>
      </c>
      <c r="K462" s="24">
        <f>J462</f>
        <v>5180</v>
      </c>
      <c r="L462" s="70"/>
    </row>
    <row r="463" spans="1:12" s="13" customFormat="1" ht="15.75" x14ac:dyDescent="0.25">
      <c r="A463" s="69"/>
      <c r="B463" s="66"/>
      <c r="C463" s="3" t="s">
        <v>19</v>
      </c>
      <c r="D463" s="4" t="s">
        <v>13</v>
      </c>
      <c r="E463" s="11">
        <v>1</v>
      </c>
      <c r="F463" s="11">
        <v>2</v>
      </c>
      <c r="G463" s="6"/>
      <c r="H463" s="7">
        <v>35</v>
      </c>
      <c r="I463" s="7"/>
      <c r="J463" s="7">
        <f>F463*H463</f>
        <v>70</v>
      </c>
      <c r="K463" s="24">
        <f>J463</f>
        <v>70</v>
      </c>
      <c r="L463" s="70"/>
    </row>
    <row r="464" spans="1:12" s="13" customFormat="1" ht="15.75" x14ac:dyDescent="0.25">
      <c r="A464" s="69"/>
      <c r="B464" s="66"/>
      <c r="C464" s="3" t="s">
        <v>19</v>
      </c>
      <c r="D464" s="4" t="s">
        <v>14</v>
      </c>
      <c r="E464" s="9">
        <v>98</v>
      </c>
      <c r="F464" s="11">
        <v>163</v>
      </c>
      <c r="G464" s="6"/>
      <c r="H464" s="7">
        <v>35</v>
      </c>
      <c r="I464" s="7"/>
      <c r="J464" s="7">
        <f>F464*H464</f>
        <v>5705</v>
      </c>
      <c r="K464" s="24">
        <f>J464</f>
        <v>5705</v>
      </c>
      <c r="L464" s="70"/>
    </row>
    <row r="465" spans="1:12" s="13" customFormat="1" ht="15.75" x14ac:dyDescent="0.25">
      <c r="A465" s="69"/>
      <c r="B465" s="66"/>
      <c r="C465" s="3" t="s">
        <v>19</v>
      </c>
      <c r="D465" s="4" t="s">
        <v>15</v>
      </c>
      <c r="E465" s="11">
        <v>65</v>
      </c>
      <c r="F465" s="11">
        <v>118</v>
      </c>
      <c r="G465" s="6"/>
      <c r="H465" s="7">
        <v>35</v>
      </c>
      <c r="I465" s="7"/>
      <c r="J465" s="7">
        <f>F465*H465</f>
        <v>4130</v>
      </c>
      <c r="K465" s="24">
        <f>J465</f>
        <v>4130</v>
      </c>
      <c r="L465" s="70"/>
    </row>
    <row r="466" spans="1:12" s="13" customFormat="1" ht="15.75" x14ac:dyDescent="0.25">
      <c r="A466" s="69"/>
      <c r="B466" s="66"/>
      <c r="C466" s="3" t="s">
        <v>19</v>
      </c>
      <c r="D466" s="4" t="s">
        <v>16</v>
      </c>
      <c r="E466" s="9">
        <v>1</v>
      </c>
      <c r="F466" s="11"/>
      <c r="G466" s="7">
        <v>63</v>
      </c>
      <c r="H466" s="7"/>
      <c r="I466" s="7">
        <f>E466*G466</f>
        <v>63</v>
      </c>
      <c r="J466" s="7"/>
      <c r="K466" s="24">
        <f>I466</f>
        <v>63</v>
      </c>
      <c r="L466" s="70"/>
    </row>
    <row r="467" spans="1:12" s="13" customFormat="1" ht="15.75" x14ac:dyDescent="0.25">
      <c r="A467" s="69"/>
      <c r="B467" s="66"/>
      <c r="C467" s="3" t="s">
        <v>21</v>
      </c>
      <c r="D467" s="14" t="s">
        <v>29</v>
      </c>
      <c r="E467" s="8">
        <v>1</v>
      </c>
      <c r="F467" s="9"/>
      <c r="G467" s="7">
        <v>65</v>
      </c>
      <c r="H467" s="7"/>
      <c r="I467" s="7">
        <f>E467*G467</f>
        <v>65</v>
      </c>
      <c r="J467" s="7"/>
      <c r="K467" s="24">
        <f>I467</f>
        <v>65</v>
      </c>
      <c r="L467" s="70"/>
    </row>
    <row r="468" spans="1:12" s="13" customFormat="1" ht="15.75" x14ac:dyDescent="0.25">
      <c r="A468" s="69"/>
      <c r="B468" s="66"/>
      <c r="C468" s="3" t="s">
        <v>21</v>
      </c>
      <c r="D468" s="14" t="s">
        <v>31</v>
      </c>
      <c r="E468" s="8">
        <v>28</v>
      </c>
      <c r="F468" s="9"/>
      <c r="G468" s="7">
        <v>65</v>
      </c>
      <c r="H468" s="7"/>
      <c r="I468" s="7">
        <f>E468*G468</f>
        <v>1820</v>
      </c>
      <c r="J468" s="7"/>
      <c r="K468" s="24">
        <f>I468</f>
        <v>1820</v>
      </c>
      <c r="L468" s="70"/>
    </row>
    <row r="469" spans="1:12" s="13" customFormat="1" ht="15.75" x14ac:dyDescent="0.25">
      <c r="A469" s="69"/>
      <c r="B469" s="66"/>
      <c r="C469" s="3" t="s">
        <v>21</v>
      </c>
      <c r="D469" s="4" t="s">
        <v>20</v>
      </c>
      <c r="E469" s="8">
        <v>72</v>
      </c>
      <c r="F469" s="11">
        <v>120</v>
      </c>
      <c r="G469" s="6"/>
      <c r="H469" s="7">
        <v>35</v>
      </c>
      <c r="I469" s="7"/>
      <c r="J469" s="7">
        <f>F469*H469</f>
        <v>4200</v>
      </c>
      <c r="K469" s="24">
        <f>J469</f>
        <v>4200</v>
      </c>
      <c r="L469" s="70"/>
    </row>
    <row r="470" spans="1:12" s="13" customFormat="1" ht="15.75" x14ac:dyDescent="0.25">
      <c r="A470" s="69"/>
      <c r="B470" s="66"/>
      <c r="C470" s="3" t="s">
        <v>21</v>
      </c>
      <c r="D470" s="4" t="s">
        <v>14</v>
      </c>
      <c r="E470" s="8">
        <v>179</v>
      </c>
      <c r="F470" s="11">
        <v>298</v>
      </c>
      <c r="G470" s="6"/>
      <c r="H470" s="7">
        <v>35</v>
      </c>
      <c r="I470" s="7"/>
      <c r="J470" s="7">
        <f>F470*H470</f>
        <v>10430</v>
      </c>
      <c r="K470" s="24">
        <f>J470</f>
        <v>10430</v>
      </c>
      <c r="L470" s="70"/>
    </row>
    <row r="471" spans="1:12" s="13" customFormat="1" ht="15.75" x14ac:dyDescent="0.25">
      <c r="A471" s="69"/>
      <c r="B471" s="66"/>
      <c r="C471" s="3" t="s">
        <v>21</v>
      </c>
      <c r="D471" s="4" t="s">
        <v>15</v>
      </c>
      <c r="E471" s="8">
        <v>118</v>
      </c>
      <c r="F471" s="11">
        <v>215</v>
      </c>
      <c r="G471" s="6"/>
      <c r="H471" s="7">
        <v>35</v>
      </c>
      <c r="I471" s="7"/>
      <c r="J471" s="7">
        <f>F471*H471</f>
        <v>7525</v>
      </c>
      <c r="K471" s="24">
        <f>J471</f>
        <v>7525</v>
      </c>
      <c r="L471" s="70"/>
    </row>
    <row r="472" spans="1:12" s="13" customFormat="1" ht="15.75" x14ac:dyDescent="0.25">
      <c r="A472" s="69"/>
      <c r="B472" s="66"/>
      <c r="C472" s="3" t="s">
        <v>21</v>
      </c>
      <c r="D472" s="4" t="s">
        <v>16</v>
      </c>
      <c r="E472" s="8">
        <v>1</v>
      </c>
      <c r="F472" s="9"/>
      <c r="G472" s="7">
        <v>51</v>
      </c>
      <c r="H472" s="7"/>
      <c r="I472" s="7">
        <f>E472*G472</f>
        <v>51</v>
      </c>
      <c r="J472" s="7"/>
      <c r="K472" s="24">
        <f>I472</f>
        <v>51</v>
      </c>
      <c r="L472" s="70"/>
    </row>
    <row r="473" spans="1:12" s="13" customFormat="1" ht="15.75" x14ac:dyDescent="0.25">
      <c r="A473" s="69"/>
      <c r="B473" s="67"/>
      <c r="C473" s="17"/>
      <c r="D473" s="18" t="s">
        <v>18</v>
      </c>
      <c r="E473" s="19">
        <v>661</v>
      </c>
      <c r="F473" s="19">
        <v>1064</v>
      </c>
      <c r="G473" s="20"/>
      <c r="H473" s="20"/>
      <c r="I473" s="21"/>
      <c r="J473" s="21"/>
      <c r="K473" s="25">
        <f>SUM(K460:K472)</f>
        <v>40233</v>
      </c>
      <c r="L473" s="70"/>
    </row>
    <row r="474" spans="1:12" s="13" customFormat="1" ht="15.75" x14ac:dyDescent="0.25">
      <c r="A474" s="69"/>
      <c r="B474" s="68" t="s">
        <v>56</v>
      </c>
      <c r="C474" s="3" t="s">
        <v>19</v>
      </c>
      <c r="D474" s="14" t="s">
        <v>31</v>
      </c>
      <c r="E474" s="8">
        <v>2</v>
      </c>
      <c r="F474" s="9"/>
      <c r="G474" s="7">
        <v>123</v>
      </c>
      <c r="H474" s="7"/>
      <c r="I474" s="7">
        <f>E474*G474</f>
        <v>246</v>
      </c>
      <c r="J474" s="7"/>
      <c r="K474" s="24">
        <f>I474</f>
        <v>246</v>
      </c>
      <c r="L474" s="70"/>
    </row>
    <row r="475" spans="1:12" s="13" customFormat="1" ht="15.75" x14ac:dyDescent="0.25">
      <c r="A475" s="69"/>
      <c r="B475" s="66"/>
      <c r="C475" s="3" t="s">
        <v>19</v>
      </c>
      <c r="D475" s="4" t="s">
        <v>20</v>
      </c>
      <c r="E475" s="8">
        <v>20</v>
      </c>
      <c r="F475" s="11">
        <v>33</v>
      </c>
      <c r="G475" s="6"/>
      <c r="H475" s="7">
        <v>35</v>
      </c>
      <c r="I475" s="7"/>
      <c r="J475" s="7">
        <f>F475*H475</f>
        <v>1155</v>
      </c>
      <c r="K475" s="24">
        <f>J475</f>
        <v>1155</v>
      </c>
      <c r="L475" s="70"/>
    </row>
    <row r="476" spans="1:12" s="13" customFormat="1" ht="15.75" x14ac:dyDescent="0.25">
      <c r="A476" s="69"/>
      <c r="B476" s="66"/>
      <c r="C476" s="3" t="s">
        <v>19</v>
      </c>
      <c r="D476" s="4" t="s">
        <v>14</v>
      </c>
      <c r="E476" s="8">
        <v>32</v>
      </c>
      <c r="F476" s="11">
        <v>53</v>
      </c>
      <c r="G476" s="6"/>
      <c r="H476" s="7">
        <v>35</v>
      </c>
      <c r="I476" s="7"/>
      <c r="J476" s="7">
        <f>F476*H476</f>
        <v>1855</v>
      </c>
      <c r="K476" s="24">
        <f>J476</f>
        <v>1855</v>
      </c>
      <c r="L476" s="70"/>
    </row>
    <row r="477" spans="1:12" s="13" customFormat="1" ht="15.75" x14ac:dyDescent="0.25">
      <c r="A477" s="69"/>
      <c r="B477" s="66"/>
      <c r="C477" s="3" t="s">
        <v>19</v>
      </c>
      <c r="D477" s="4" t="s">
        <v>15</v>
      </c>
      <c r="E477" s="8">
        <v>21</v>
      </c>
      <c r="F477" s="11">
        <v>38</v>
      </c>
      <c r="G477" s="6"/>
      <c r="H477" s="7">
        <v>35</v>
      </c>
      <c r="I477" s="7"/>
      <c r="J477" s="7">
        <f>F477*H477</f>
        <v>1330</v>
      </c>
      <c r="K477" s="24">
        <f>J477</f>
        <v>1330</v>
      </c>
      <c r="L477" s="70"/>
    </row>
    <row r="478" spans="1:12" s="13" customFormat="1" ht="15.75" x14ac:dyDescent="0.25">
      <c r="A478" s="69"/>
      <c r="B478" s="66"/>
      <c r="C478" s="3" t="s">
        <v>19</v>
      </c>
      <c r="D478" s="4" t="s">
        <v>16</v>
      </c>
      <c r="E478" s="8">
        <v>1</v>
      </c>
      <c r="F478" s="9"/>
      <c r="G478" s="7">
        <v>63</v>
      </c>
      <c r="H478" s="7"/>
      <c r="I478" s="7">
        <f>E478*G478</f>
        <v>63</v>
      </c>
      <c r="J478" s="7"/>
      <c r="K478" s="24">
        <f>I478</f>
        <v>63</v>
      </c>
      <c r="L478" s="70"/>
    </row>
    <row r="479" spans="1:12" s="13" customFormat="1" ht="15.75" x14ac:dyDescent="0.25">
      <c r="A479" s="69"/>
      <c r="B479" s="66"/>
      <c r="C479" s="3" t="s">
        <v>21</v>
      </c>
      <c r="D479" s="14" t="s">
        <v>30</v>
      </c>
      <c r="E479" s="8">
        <v>1</v>
      </c>
      <c r="F479" s="11"/>
      <c r="G479" s="7">
        <v>70</v>
      </c>
      <c r="H479" s="7"/>
      <c r="I479" s="7">
        <f>E479*G479</f>
        <v>70</v>
      </c>
      <c r="J479" s="7"/>
      <c r="K479" s="24">
        <f>I479</f>
        <v>70</v>
      </c>
      <c r="L479" s="70"/>
    </row>
    <row r="480" spans="1:12" s="13" customFormat="1" ht="15.75" x14ac:dyDescent="0.25">
      <c r="A480" s="69"/>
      <c r="B480" s="66"/>
      <c r="C480" s="3" t="s">
        <v>21</v>
      </c>
      <c r="D480" s="14" t="s">
        <v>29</v>
      </c>
      <c r="E480" s="8">
        <v>1</v>
      </c>
      <c r="F480" s="9"/>
      <c r="G480" s="7">
        <v>65</v>
      </c>
      <c r="H480" s="7"/>
      <c r="I480" s="7">
        <f>E480*G480</f>
        <v>65</v>
      </c>
      <c r="J480" s="7"/>
      <c r="K480" s="24">
        <f>I480</f>
        <v>65</v>
      </c>
      <c r="L480" s="70"/>
    </row>
    <row r="481" spans="1:12" s="13" customFormat="1" ht="15.75" x14ac:dyDescent="0.25">
      <c r="A481" s="69"/>
      <c r="B481" s="66"/>
      <c r="C481" s="3" t="s">
        <v>21</v>
      </c>
      <c r="D481" s="14" t="s">
        <v>31</v>
      </c>
      <c r="E481" s="8">
        <v>32</v>
      </c>
      <c r="F481" s="9"/>
      <c r="G481" s="7">
        <v>65</v>
      </c>
      <c r="H481" s="7"/>
      <c r="I481" s="7">
        <f>E481*G481</f>
        <v>2080</v>
      </c>
      <c r="J481" s="7"/>
      <c r="K481" s="24">
        <f>I481</f>
        <v>2080</v>
      </c>
      <c r="L481" s="70"/>
    </row>
    <row r="482" spans="1:12" s="13" customFormat="1" ht="15.75" x14ac:dyDescent="0.25">
      <c r="A482" s="69"/>
      <c r="B482" s="66"/>
      <c r="C482" s="3" t="s">
        <v>21</v>
      </c>
      <c r="D482" s="4" t="s">
        <v>20</v>
      </c>
      <c r="E482" s="8">
        <v>75</v>
      </c>
      <c r="F482" s="11">
        <v>125</v>
      </c>
      <c r="G482" s="6"/>
      <c r="H482" s="7">
        <v>35</v>
      </c>
      <c r="I482" s="7"/>
      <c r="J482" s="7">
        <f>F482*H482</f>
        <v>4375</v>
      </c>
      <c r="K482" s="24">
        <f>J482</f>
        <v>4375</v>
      </c>
      <c r="L482" s="70"/>
    </row>
    <row r="483" spans="1:12" s="13" customFormat="1" ht="15.75" x14ac:dyDescent="0.25">
      <c r="A483" s="69"/>
      <c r="B483" s="66"/>
      <c r="C483" s="3" t="s">
        <v>21</v>
      </c>
      <c r="D483" s="4" t="s">
        <v>14</v>
      </c>
      <c r="E483" s="8">
        <v>204</v>
      </c>
      <c r="F483" s="11">
        <v>340</v>
      </c>
      <c r="G483" s="6"/>
      <c r="H483" s="7">
        <v>35</v>
      </c>
      <c r="I483" s="7"/>
      <c r="J483" s="7">
        <f>F483*H483</f>
        <v>11900</v>
      </c>
      <c r="K483" s="24">
        <f>J483</f>
        <v>11900</v>
      </c>
      <c r="L483" s="70"/>
    </row>
    <row r="484" spans="1:12" s="13" customFormat="1" ht="15.75" x14ac:dyDescent="0.25">
      <c r="A484" s="69"/>
      <c r="B484" s="66"/>
      <c r="C484" s="3" t="s">
        <v>21</v>
      </c>
      <c r="D484" s="4" t="s">
        <v>15</v>
      </c>
      <c r="E484" s="8">
        <v>136</v>
      </c>
      <c r="F484" s="11">
        <v>247</v>
      </c>
      <c r="G484" s="6"/>
      <c r="H484" s="7">
        <v>35</v>
      </c>
      <c r="I484" s="7"/>
      <c r="J484" s="7">
        <f>F484*H484</f>
        <v>8645</v>
      </c>
      <c r="K484" s="24">
        <f>J484</f>
        <v>8645</v>
      </c>
      <c r="L484" s="70"/>
    </row>
    <row r="485" spans="1:12" s="13" customFormat="1" ht="15.75" x14ac:dyDescent="0.25">
      <c r="A485" s="69"/>
      <c r="B485" s="66"/>
      <c r="C485" s="3" t="s">
        <v>21</v>
      </c>
      <c r="D485" s="4" t="s">
        <v>16</v>
      </c>
      <c r="E485" s="8">
        <v>1</v>
      </c>
      <c r="F485" s="9"/>
      <c r="G485" s="7">
        <v>51</v>
      </c>
      <c r="H485" s="7"/>
      <c r="I485" s="7">
        <f>E485*G485</f>
        <v>51</v>
      </c>
      <c r="J485" s="7"/>
      <c r="K485" s="24">
        <f>I485</f>
        <v>51</v>
      </c>
      <c r="L485" s="70"/>
    </row>
    <row r="486" spans="1:12" s="13" customFormat="1" ht="15.75" x14ac:dyDescent="0.25">
      <c r="A486" s="69"/>
      <c r="B486" s="67"/>
      <c r="C486" s="17"/>
      <c r="D486" s="18" t="s">
        <v>18</v>
      </c>
      <c r="E486" s="19">
        <v>526</v>
      </c>
      <c r="F486" s="19">
        <v>836</v>
      </c>
      <c r="G486" s="20"/>
      <c r="H486" s="20"/>
      <c r="I486" s="21"/>
      <c r="J486" s="21"/>
      <c r="K486" s="25">
        <f>SUM(K474:K485)</f>
        <v>31835</v>
      </c>
      <c r="L486" s="70"/>
    </row>
    <row r="487" spans="1:12" s="13" customFormat="1" ht="15.75" x14ac:dyDescent="0.25">
      <c r="A487" s="69"/>
      <c r="B487" s="68" t="s">
        <v>48</v>
      </c>
      <c r="C487" s="3" t="s">
        <v>19</v>
      </c>
      <c r="D487" s="14" t="s">
        <v>31</v>
      </c>
      <c r="E487" s="8">
        <v>11</v>
      </c>
      <c r="F487" s="9"/>
      <c r="G487" s="7">
        <v>123</v>
      </c>
      <c r="H487" s="7"/>
      <c r="I487" s="7">
        <f>E487*G487</f>
        <v>1353</v>
      </c>
      <c r="J487" s="7"/>
      <c r="K487" s="24">
        <f>I487</f>
        <v>1353</v>
      </c>
      <c r="L487" s="70"/>
    </row>
    <row r="488" spans="1:12" s="13" customFormat="1" ht="15.75" x14ac:dyDescent="0.25">
      <c r="A488" s="69"/>
      <c r="B488" s="66"/>
      <c r="C488" s="3" t="s">
        <v>19</v>
      </c>
      <c r="D488" s="4" t="s">
        <v>20</v>
      </c>
      <c r="E488" s="8">
        <v>41</v>
      </c>
      <c r="F488" s="11">
        <v>68</v>
      </c>
      <c r="G488" s="6"/>
      <c r="H488" s="7">
        <v>35</v>
      </c>
      <c r="I488" s="7"/>
      <c r="J488" s="7">
        <f>F488*H488</f>
        <v>2380</v>
      </c>
      <c r="K488" s="24">
        <f>J488</f>
        <v>2380</v>
      </c>
      <c r="L488" s="70"/>
    </row>
    <row r="489" spans="1:12" s="13" customFormat="1" ht="15.75" x14ac:dyDescent="0.25">
      <c r="A489" s="69"/>
      <c r="B489" s="66"/>
      <c r="C489" s="3" t="s">
        <v>19</v>
      </c>
      <c r="D489" s="4" t="s">
        <v>14</v>
      </c>
      <c r="E489" s="8">
        <v>400</v>
      </c>
      <c r="F489" s="11">
        <v>667</v>
      </c>
      <c r="G489" s="6"/>
      <c r="H489" s="7">
        <v>35</v>
      </c>
      <c r="I489" s="7"/>
      <c r="J489" s="7">
        <f>F489*H489</f>
        <v>23345</v>
      </c>
      <c r="K489" s="24">
        <f>J489</f>
        <v>23345</v>
      </c>
      <c r="L489" s="70"/>
    </row>
    <row r="490" spans="1:12" s="13" customFormat="1" ht="15.75" x14ac:dyDescent="0.25">
      <c r="A490" s="69"/>
      <c r="B490" s="66"/>
      <c r="C490" s="3" t="s">
        <v>19</v>
      </c>
      <c r="D490" s="4" t="s">
        <v>15</v>
      </c>
      <c r="E490" s="8">
        <v>215</v>
      </c>
      <c r="F490" s="11">
        <v>391</v>
      </c>
      <c r="G490" s="6"/>
      <c r="H490" s="7">
        <v>35</v>
      </c>
      <c r="I490" s="7"/>
      <c r="J490" s="7">
        <f>F490*H490</f>
        <v>13685</v>
      </c>
      <c r="K490" s="24">
        <f>J490</f>
        <v>13685</v>
      </c>
      <c r="L490" s="70"/>
    </row>
    <row r="491" spans="1:12" s="13" customFormat="1" ht="15.75" x14ac:dyDescent="0.25">
      <c r="A491" s="69"/>
      <c r="B491" s="66"/>
      <c r="C491" s="3" t="s">
        <v>19</v>
      </c>
      <c r="D491" s="4" t="s">
        <v>16</v>
      </c>
      <c r="E491" s="8">
        <v>5</v>
      </c>
      <c r="F491" s="9"/>
      <c r="G491" s="7">
        <v>63</v>
      </c>
      <c r="H491" s="7"/>
      <c r="I491" s="7">
        <f>E491*G491</f>
        <v>315</v>
      </c>
      <c r="J491" s="7"/>
      <c r="K491" s="24">
        <f>I491</f>
        <v>315</v>
      </c>
      <c r="L491" s="70"/>
    </row>
    <row r="492" spans="1:12" s="13" customFormat="1" ht="15.75" x14ac:dyDescent="0.25">
      <c r="A492" s="69"/>
      <c r="B492" s="67"/>
      <c r="C492" s="17"/>
      <c r="D492" s="18" t="s">
        <v>18</v>
      </c>
      <c r="E492" s="19">
        <v>672</v>
      </c>
      <c r="F492" s="19">
        <v>1126</v>
      </c>
      <c r="G492" s="20"/>
      <c r="H492" s="20"/>
      <c r="I492" s="21"/>
      <c r="J492" s="21"/>
      <c r="K492" s="25">
        <f>SUM(K487:K491)</f>
        <v>41078</v>
      </c>
      <c r="L492" s="70"/>
    </row>
    <row r="493" spans="1:12" s="13" customFormat="1" ht="15.75" x14ac:dyDescent="0.25">
      <c r="A493" s="69"/>
      <c r="B493" s="68" t="s">
        <v>40</v>
      </c>
      <c r="C493" s="3" t="s">
        <v>19</v>
      </c>
      <c r="D493" s="14" t="s">
        <v>11</v>
      </c>
      <c r="E493" s="8">
        <v>5</v>
      </c>
      <c r="F493" s="9"/>
      <c r="G493" s="7">
        <v>253</v>
      </c>
      <c r="H493" s="7"/>
      <c r="I493" s="7">
        <f>E493*G493</f>
        <v>1265</v>
      </c>
      <c r="J493" s="7"/>
      <c r="K493" s="24">
        <f>I493</f>
        <v>1265</v>
      </c>
      <c r="L493" s="70"/>
    </row>
    <row r="494" spans="1:12" s="13" customFormat="1" ht="15.75" x14ac:dyDescent="0.25">
      <c r="A494" s="69"/>
      <c r="B494" s="66"/>
      <c r="C494" s="3" t="s">
        <v>19</v>
      </c>
      <c r="D494" s="14" t="s">
        <v>12</v>
      </c>
      <c r="E494" s="8">
        <v>10</v>
      </c>
      <c r="F494" s="9"/>
      <c r="G494" s="7">
        <v>193</v>
      </c>
      <c r="H494" s="7"/>
      <c r="I494" s="7">
        <f>E494*G494</f>
        <v>1930</v>
      </c>
      <c r="J494" s="7"/>
      <c r="K494" s="24">
        <f>I494</f>
        <v>1930</v>
      </c>
      <c r="L494" s="70"/>
    </row>
    <row r="495" spans="1:12" s="13" customFormat="1" ht="15.75" x14ac:dyDescent="0.25">
      <c r="A495" s="69"/>
      <c r="B495" s="66"/>
      <c r="C495" s="3" t="s">
        <v>19</v>
      </c>
      <c r="D495" s="14" t="s">
        <v>30</v>
      </c>
      <c r="E495" s="8">
        <v>1</v>
      </c>
      <c r="F495" s="9"/>
      <c r="G495" s="7">
        <v>163</v>
      </c>
      <c r="H495" s="7"/>
      <c r="I495" s="7">
        <f>E495*G495</f>
        <v>163</v>
      </c>
      <c r="J495" s="7"/>
      <c r="K495" s="24">
        <f>I495</f>
        <v>163</v>
      </c>
      <c r="L495" s="70"/>
    </row>
    <row r="496" spans="1:12" s="13" customFormat="1" ht="15.75" x14ac:dyDescent="0.25">
      <c r="A496" s="69"/>
      <c r="B496" s="66"/>
      <c r="C496" s="3" t="s">
        <v>19</v>
      </c>
      <c r="D496" s="14" t="s">
        <v>29</v>
      </c>
      <c r="E496" s="8">
        <v>44</v>
      </c>
      <c r="F496" s="9"/>
      <c r="G496" s="7">
        <v>133</v>
      </c>
      <c r="H496" s="7"/>
      <c r="I496" s="7">
        <f>E496*G496</f>
        <v>5852</v>
      </c>
      <c r="J496" s="7"/>
      <c r="K496" s="24">
        <f>I496</f>
        <v>5852</v>
      </c>
      <c r="L496" s="70"/>
    </row>
    <row r="497" spans="1:12" s="13" customFormat="1" ht="15.75" x14ac:dyDescent="0.25">
      <c r="A497" s="69"/>
      <c r="B497" s="66"/>
      <c r="C497" s="3" t="s">
        <v>19</v>
      </c>
      <c r="D497" s="14" t="s">
        <v>31</v>
      </c>
      <c r="E497" s="8">
        <v>51</v>
      </c>
      <c r="F497" s="9"/>
      <c r="G497" s="7">
        <v>123</v>
      </c>
      <c r="H497" s="7"/>
      <c r="I497" s="7">
        <f>E497*G497</f>
        <v>6273</v>
      </c>
      <c r="J497" s="7"/>
      <c r="K497" s="24">
        <f>I497</f>
        <v>6273</v>
      </c>
      <c r="L497" s="70"/>
    </row>
    <row r="498" spans="1:12" s="13" customFormat="1" ht="15.75" x14ac:dyDescent="0.25">
      <c r="A498" s="69"/>
      <c r="B498" s="66"/>
      <c r="C498" s="3" t="s">
        <v>19</v>
      </c>
      <c r="D498" s="4" t="s">
        <v>20</v>
      </c>
      <c r="E498" s="8">
        <v>2</v>
      </c>
      <c r="F498" s="11">
        <v>3</v>
      </c>
      <c r="G498" s="6"/>
      <c r="H498" s="7">
        <v>35</v>
      </c>
      <c r="I498" s="7"/>
      <c r="J498" s="7">
        <f>F498*H498</f>
        <v>105</v>
      </c>
      <c r="K498" s="24">
        <f>J498</f>
        <v>105</v>
      </c>
      <c r="L498" s="70"/>
    </row>
    <row r="499" spans="1:12" s="13" customFormat="1" ht="15.75" x14ac:dyDescent="0.25">
      <c r="A499" s="69"/>
      <c r="B499" s="66"/>
      <c r="C499" s="3" t="s">
        <v>19</v>
      </c>
      <c r="D499" s="4" t="s">
        <v>13</v>
      </c>
      <c r="E499" s="8">
        <v>10</v>
      </c>
      <c r="F499" s="11">
        <v>17</v>
      </c>
      <c r="G499" s="6"/>
      <c r="H499" s="7">
        <v>35</v>
      </c>
      <c r="I499" s="7"/>
      <c r="J499" s="7">
        <f>F499*H499</f>
        <v>595</v>
      </c>
      <c r="K499" s="24">
        <f>J499</f>
        <v>595</v>
      </c>
      <c r="L499" s="70"/>
    </row>
    <row r="500" spans="1:12" s="13" customFormat="1" ht="15.75" x14ac:dyDescent="0.25">
      <c r="A500" s="69"/>
      <c r="B500" s="66"/>
      <c r="C500" s="3" t="s">
        <v>19</v>
      </c>
      <c r="D500" s="4" t="s">
        <v>14</v>
      </c>
      <c r="E500" s="8">
        <v>139</v>
      </c>
      <c r="F500" s="11">
        <v>232</v>
      </c>
      <c r="G500" s="6"/>
      <c r="H500" s="7">
        <v>35</v>
      </c>
      <c r="I500" s="7"/>
      <c r="J500" s="7">
        <f>F500*H500</f>
        <v>8120</v>
      </c>
      <c r="K500" s="24">
        <f>J500</f>
        <v>8120</v>
      </c>
      <c r="L500" s="70"/>
    </row>
    <row r="501" spans="1:12" s="13" customFormat="1" ht="15.75" x14ac:dyDescent="0.25">
      <c r="A501" s="69"/>
      <c r="B501" s="66"/>
      <c r="C501" s="3" t="s">
        <v>19</v>
      </c>
      <c r="D501" s="4" t="s">
        <v>15</v>
      </c>
      <c r="E501" s="8">
        <v>93</v>
      </c>
      <c r="F501" s="11">
        <v>169</v>
      </c>
      <c r="G501" s="6"/>
      <c r="H501" s="7">
        <v>35</v>
      </c>
      <c r="I501" s="7"/>
      <c r="J501" s="7">
        <f>F501*H501</f>
        <v>5915</v>
      </c>
      <c r="K501" s="24">
        <f>J501</f>
        <v>5915</v>
      </c>
      <c r="L501" s="70"/>
    </row>
    <row r="502" spans="1:12" s="13" customFormat="1" ht="15.75" x14ac:dyDescent="0.25">
      <c r="A502" s="69"/>
      <c r="B502" s="66"/>
      <c r="C502" s="3" t="s">
        <v>19</v>
      </c>
      <c r="D502" s="4" t="s">
        <v>16</v>
      </c>
      <c r="E502" s="8">
        <v>1</v>
      </c>
      <c r="F502" s="9"/>
      <c r="G502" s="7">
        <v>63</v>
      </c>
      <c r="H502" s="7"/>
      <c r="I502" s="7">
        <f>E502*G502</f>
        <v>63</v>
      </c>
      <c r="J502" s="7"/>
      <c r="K502" s="24">
        <f>I502</f>
        <v>63</v>
      </c>
      <c r="L502" s="70"/>
    </row>
    <row r="503" spans="1:12" s="13" customFormat="1" ht="15.75" x14ac:dyDescent="0.25">
      <c r="A503" s="69"/>
      <c r="B503" s="66"/>
      <c r="C503" s="3" t="s">
        <v>21</v>
      </c>
      <c r="D503" s="14" t="s">
        <v>29</v>
      </c>
      <c r="E503" s="8">
        <v>2</v>
      </c>
      <c r="F503" s="9"/>
      <c r="G503" s="7">
        <v>65</v>
      </c>
      <c r="H503" s="7"/>
      <c r="I503" s="7">
        <f>E503*G503</f>
        <v>130</v>
      </c>
      <c r="J503" s="7"/>
      <c r="K503" s="24">
        <f>I503</f>
        <v>130</v>
      </c>
      <c r="L503" s="70"/>
    </row>
    <row r="504" spans="1:12" s="13" customFormat="1" ht="15.75" x14ac:dyDescent="0.25">
      <c r="A504" s="69"/>
      <c r="B504" s="66"/>
      <c r="C504" s="3" t="s">
        <v>21</v>
      </c>
      <c r="D504" s="14" t="s">
        <v>31</v>
      </c>
      <c r="E504" s="8">
        <v>3</v>
      </c>
      <c r="F504" s="9"/>
      <c r="G504" s="7">
        <v>65</v>
      </c>
      <c r="H504" s="7"/>
      <c r="I504" s="7">
        <f>E504*G504</f>
        <v>195</v>
      </c>
      <c r="J504" s="7"/>
      <c r="K504" s="24">
        <f>I504</f>
        <v>195</v>
      </c>
      <c r="L504" s="70"/>
    </row>
    <row r="505" spans="1:12" s="13" customFormat="1" ht="15.75" x14ac:dyDescent="0.25">
      <c r="A505" s="69"/>
      <c r="B505" s="66"/>
      <c r="C505" s="3" t="s">
        <v>21</v>
      </c>
      <c r="D505" s="4" t="s">
        <v>13</v>
      </c>
      <c r="E505" s="8">
        <v>1</v>
      </c>
      <c r="F505" s="11">
        <v>2</v>
      </c>
      <c r="G505" s="6"/>
      <c r="H505" s="7">
        <v>35</v>
      </c>
      <c r="I505" s="7"/>
      <c r="J505" s="7">
        <f>F505*H505</f>
        <v>70</v>
      </c>
      <c r="K505" s="24">
        <f>J505</f>
        <v>70</v>
      </c>
      <c r="L505" s="70"/>
    </row>
    <row r="506" spans="1:12" s="13" customFormat="1" ht="15.75" x14ac:dyDescent="0.25">
      <c r="A506" s="69"/>
      <c r="B506" s="66"/>
      <c r="C506" s="3" t="s">
        <v>21</v>
      </c>
      <c r="D506" s="4" t="s">
        <v>14</v>
      </c>
      <c r="E506" s="8">
        <v>16</v>
      </c>
      <c r="F506" s="11">
        <v>27</v>
      </c>
      <c r="G506" s="6"/>
      <c r="H506" s="7">
        <v>35</v>
      </c>
      <c r="I506" s="7"/>
      <c r="J506" s="7">
        <f>F506*H506</f>
        <v>945</v>
      </c>
      <c r="K506" s="24">
        <f>J506</f>
        <v>945</v>
      </c>
      <c r="L506" s="70"/>
    </row>
    <row r="507" spans="1:12" s="13" customFormat="1" ht="15.75" x14ac:dyDescent="0.25">
      <c r="A507" s="69"/>
      <c r="B507" s="66"/>
      <c r="C507" s="3" t="s">
        <v>21</v>
      </c>
      <c r="D507" s="4" t="s">
        <v>15</v>
      </c>
      <c r="E507" s="8">
        <v>10</v>
      </c>
      <c r="F507" s="11">
        <v>18</v>
      </c>
      <c r="G507" s="6"/>
      <c r="H507" s="7">
        <v>35</v>
      </c>
      <c r="I507" s="7"/>
      <c r="J507" s="7">
        <f>F507*H507</f>
        <v>630</v>
      </c>
      <c r="K507" s="24">
        <f>J507</f>
        <v>630</v>
      </c>
      <c r="L507" s="70"/>
    </row>
    <row r="508" spans="1:12" s="13" customFormat="1" ht="15.75" x14ac:dyDescent="0.25">
      <c r="A508" s="69"/>
      <c r="B508" s="66"/>
      <c r="C508" s="3" t="s">
        <v>21</v>
      </c>
      <c r="D508" s="4" t="s">
        <v>16</v>
      </c>
      <c r="E508" s="8">
        <v>1</v>
      </c>
      <c r="F508" s="9"/>
      <c r="G508" s="7">
        <v>51</v>
      </c>
      <c r="H508" s="7"/>
      <c r="I508" s="7">
        <f>E508*G508</f>
        <v>51</v>
      </c>
      <c r="J508" s="7"/>
      <c r="K508" s="24">
        <f>I508</f>
        <v>51</v>
      </c>
      <c r="L508" s="70"/>
    </row>
    <row r="509" spans="1:12" s="13" customFormat="1" ht="15.75" x14ac:dyDescent="0.25">
      <c r="A509" s="69"/>
      <c r="B509" s="67"/>
      <c r="C509" s="17"/>
      <c r="D509" s="18" t="s">
        <v>18</v>
      </c>
      <c r="E509" s="19">
        <v>389</v>
      </c>
      <c r="F509" s="19">
        <v>468</v>
      </c>
      <c r="G509" s="20"/>
      <c r="H509" s="20"/>
      <c r="I509" s="21"/>
      <c r="J509" s="21"/>
      <c r="K509" s="25">
        <f>SUM(K493:K508)</f>
        <v>32302</v>
      </c>
      <c r="L509" s="70"/>
    </row>
    <row r="510" spans="1:12" s="13" customFormat="1" ht="15.75" x14ac:dyDescent="0.25">
      <c r="A510" s="69"/>
      <c r="B510" s="66" t="s">
        <v>42</v>
      </c>
      <c r="C510" s="3" t="s">
        <v>19</v>
      </c>
      <c r="D510" s="14" t="s">
        <v>29</v>
      </c>
      <c r="E510" s="8">
        <v>2</v>
      </c>
      <c r="F510" s="9"/>
      <c r="G510" s="7">
        <v>133</v>
      </c>
      <c r="H510" s="7"/>
      <c r="I510" s="7">
        <f>E510*G510</f>
        <v>266</v>
      </c>
      <c r="J510" s="7"/>
      <c r="K510" s="24">
        <f>I510</f>
        <v>266</v>
      </c>
      <c r="L510" s="70"/>
    </row>
    <row r="511" spans="1:12" s="13" customFormat="1" ht="15.75" x14ac:dyDescent="0.25">
      <c r="A511" s="69"/>
      <c r="B511" s="66"/>
      <c r="C511" s="3" t="s">
        <v>19</v>
      </c>
      <c r="D511" s="4" t="s">
        <v>14</v>
      </c>
      <c r="E511" s="8">
        <v>6</v>
      </c>
      <c r="F511" s="11">
        <v>10</v>
      </c>
      <c r="G511" s="6"/>
      <c r="H511" s="7">
        <v>35</v>
      </c>
      <c r="I511" s="7"/>
      <c r="J511" s="7">
        <f>F511*H511</f>
        <v>350</v>
      </c>
      <c r="K511" s="24">
        <f>J511</f>
        <v>350</v>
      </c>
      <c r="L511" s="70"/>
    </row>
    <row r="512" spans="1:12" s="13" customFormat="1" ht="15.75" x14ac:dyDescent="0.25">
      <c r="A512" s="69"/>
      <c r="B512" s="66"/>
      <c r="C512" s="3" t="s">
        <v>19</v>
      </c>
      <c r="D512" s="4" t="s">
        <v>15</v>
      </c>
      <c r="E512" s="8">
        <v>5</v>
      </c>
      <c r="F512" s="11">
        <v>9</v>
      </c>
      <c r="G512" s="6"/>
      <c r="H512" s="7">
        <v>35</v>
      </c>
      <c r="I512" s="7"/>
      <c r="J512" s="7">
        <f>F512*H512</f>
        <v>315</v>
      </c>
      <c r="K512" s="24">
        <f>J512</f>
        <v>315</v>
      </c>
      <c r="L512" s="70"/>
    </row>
    <row r="513" spans="1:12" s="13" customFormat="1" ht="15.75" x14ac:dyDescent="0.25">
      <c r="A513" s="69"/>
      <c r="B513" s="66"/>
      <c r="C513" s="3" t="s">
        <v>21</v>
      </c>
      <c r="D513" s="14" t="s">
        <v>29</v>
      </c>
      <c r="E513" s="8">
        <v>75</v>
      </c>
      <c r="F513" s="9"/>
      <c r="G513" s="7">
        <v>65</v>
      </c>
      <c r="H513" s="7"/>
      <c r="I513" s="7">
        <f>E513*G513</f>
        <v>4875</v>
      </c>
      <c r="J513" s="7"/>
      <c r="K513" s="24">
        <f>I513</f>
        <v>4875</v>
      </c>
      <c r="L513" s="70"/>
    </row>
    <row r="514" spans="1:12" s="13" customFormat="1" ht="15.75" x14ac:dyDescent="0.25">
      <c r="A514" s="69"/>
      <c r="B514" s="66"/>
      <c r="C514" s="3" t="s">
        <v>21</v>
      </c>
      <c r="D514" s="14" t="s">
        <v>31</v>
      </c>
      <c r="E514" s="8">
        <v>4</v>
      </c>
      <c r="F514" s="9"/>
      <c r="G514" s="7">
        <v>65</v>
      </c>
      <c r="H514" s="7"/>
      <c r="I514" s="7">
        <f>E514*G514</f>
        <v>260</v>
      </c>
      <c r="J514" s="7"/>
      <c r="K514" s="24">
        <f>I514</f>
        <v>260</v>
      </c>
      <c r="L514" s="70"/>
    </row>
    <row r="515" spans="1:12" s="13" customFormat="1" ht="15.75" x14ac:dyDescent="0.25">
      <c r="A515" s="69"/>
      <c r="B515" s="66"/>
      <c r="C515" s="3" t="s">
        <v>21</v>
      </c>
      <c r="D515" s="4" t="s">
        <v>13</v>
      </c>
      <c r="E515" s="8">
        <v>9</v>
      </c>
      <c r="F515" s="11">
        <v>15</v>
      </c>
      <c r="G515" s="6"/>
      <c r="H515" s="7">
        <v>35</v>
      </c>
      <c r="I515" s="7"/>
      <c r="J515" s="7">
        <f>F515*H515</f>
        <v>525</v>
      </c>
      <c r="K515" s="24">
        <f>J515</f>
        <v>525</v>
      </c>
      <c r="L515" s="70"/>
    </row>
    <row r="516" spans="1:12" s="13" customFormat="1" ht="15.75" x14ac:dyDescent="0.25">
      <c r="A516" s="69"/>
      <c r="B516" s="66"/>
      <c r="C516" s="3" t="s">
        <v>21</v>
      </c>
      <c r="D516" s="4" t="s">
        <v>14</v>
      </c>
      <c r="E516" s="8">
        <v>277</v>
      </c>
      <c r="F516" s="11">
        <v>462</v>
      </c>
      <c r="G516" s="6"/>
      <c r="H516" s="7">
        <v>35</v>
      </c>
      <c r="I516" s="7"/>
      <c r="J516" s="7">
        <f>F516*H516</f>
        <v>16170</v>
      </c>
      <c r="K516" s="24">
        <f>J516</f>
        <v>16170</v>
      </c>
      <c r="L516" s="70"/>
    </row>
    <row r="517" spans="1:12" s="13" customFormat="1" ht="15.75" x14ac:dyDescent="0.25">
      <c r="A517" s="69"/>
      <c r="B517" s="66"/>
      <c r="C517" s="3" t="s">
        <v>21</v>
      </c>
      <c r="D517" s="4" t="s">
        <v>15</v>
      </c>
      <c r="E517" s="8">
        <v>100</v>
      </c>
      <c r="F517" s="11">
        <v>182</v>
      </c>
      <c r="G517" s="6"/>
      <c r="H517" s="7">
        <v>35</v>
      </c>
      <c r="I517" s="7"/>
      <c r="J517" s="7">
        <f>F517*H517</f>
        <v>6370</v>
      </c>
      <c r="K517" s="24">
        <f>J517</f>
        <v>6370</v>
      </c>
      <c r="L517" s="70"/>
    </row>
    <row r="518" spans="1:12" s="13" customFormat="1" ht="15.75" x14ac:dyDescent="0.25">
      <c r="A518" s="69"/>
      <c r="B518" s="66"/>
      <c r="C518" s="3" t="s">
        <v>21</v>
      </c>
      <c r="D518" s="4" t="s">
        <v>16</v>
      </c>
      <c r="E518" s="8">
        <v>1</v>
      </c>
      <c r="F518" s="9"/>
      <c r="G518" s="7">
        <v>51</v>
      </c>
      <c r="H518" s="7"/>
      <c r="I518" s="7">
        <f>E518*G518</f>
        <v>51</v>
      </c>
      <c r="J518" s="7"/>
      <c r="K518" s="24">
        <f>I518</f>
        <v>51</v>
      </c>
      <c r="L518" s="70"/>
    </row>
    <row r="519" spans="1:12" s="13" customFormat="1" ht="15.75" x14ac:dyDescent="0.25">
      <c r="A519" s="69"/>
      <c r="B519" s="66"/>
      <c r="C519" s="3" t="s">
        <v>23</v>
      </c>
      <c r="D519" s="4" t="s">
        <v>14</v>
      </c>
      <c r="E519" s="8">
        <v>17</v>
      </c>
      <c r="F519" s="11">
        <v>28</v>
      </c>
      <c r="G519" s="6"/>
      <c r="H519" s="7">
        <v>35</v>
      </c>
      <c r="I519" s="7"/>
      <c r="J519" s="7">
        <f>F519*H519</f>
        <v>980</v>
      </c>
      <c r="K519" s="24">
        <f>J519</f>
        <v>980</v>
      </c>
      <c r="L519" s="70"/>
    </row>
    <row r="520" spans="1:12" s="13" customFormat="1" ht="15.75" x14ac:dyDescent="0.25">
      <c r="A520" s="69"/>
      <c r="B520" s="66"/>
      <c r="C520" s="3" t="s">
        <v>23</v>
      </c>
      <c r="D520" s="4" t="s">
        <v>15</v>
      </c>
      <c r="E520" s="8">
        <v>10</v>
      </c>
      <c r="F520" s="11">
        <v>18</v>
      </c>
      <c r="G520" s="6"/>
      <c r="H520" s="7">
        <v>35</v>
      </c>
      <c r="I520" s="7"/>
      <c r="J520" s="7">
        <f>F520*H520</f>
        <v>630</v>
      </c>
      <c r="K520" s="24">
        <f>J520</f>
        <v>630</v>
      </c>
      <c r="L520" s="70"/>
    </row>
    <row r="521" spans="1:12" s="13" customFormat="1" ht="15.75" x14ac:dyDescent="0.25">
      <c r="A521" s="69"/>
      <c r="B521" s="67"/>
      <c r="C521" s="17"/>
      <c r="D521" s="18" t="s">
        <v>18</v>
      </c>
      <c r="E521" s="19">
        <v>506</v>
      </c>
      <c r="F521" s="19">
        <v>724</v>
      </c>
      <c r="G521" s="20"/>
      <c r="H521" s="20"/>
      <c r="I521" s="21"/>
      <c r="J521" s="21"/>
      <c r="K521" s="25">
        <f>SUM(K510:K520)</f>
        <v>30792</v>
      </c>
      <c r="L521" s="70"/>
    </row>
    <row r="522" spans="1:12" s="13" customFormat="1" ht="15.75" x14ac:dyDescent="0.25">
      <c r="A522" s="69"/>
      <c r="B522" s="68" t="s">
        <v>57</v>
      </c>
      <c r="C522" s="3" t="s">
        <v>19</v>
      </c>
      <c r="D522" s="14" t="s">
        <v>31</v>
      </c>
      <c r="E522" s="8">
        <v>2</v>
      </c>
      <c r="F522" s="9"/>
      <c r="G522" s="7">
        <v>123</v>
      </c>
      <c r="H522" s="22"/>
      <c r="I522" s="7">
        <f>E522*G522</f>
        <v>246</v>
      </c>
      <c r="J522" s="22"/>
      <c r="K522" s="24">
        <f>I522</f>
        <v>246</v>
      </c>
      <c r="L522" s="70"/>
    </row>
    <row r="523" spans="1:12" s="13" customFormat="1" ht="15.75" x14ac:dyDescent="0.25">
      <c r="A523" s="69"/>
      <c r="B523" s="66"/>
      <c r="C523" s="3" t="s">
        <v>19</v>
      </c>
      <c r="D523" s="4" t="s">
        <v>20</v>
      </c>
      <c r="E523" s="8">
        <v>12</v>
      </c>
      <c r="F523" s="11">
        <v>20</v>
      </c>
      <c r="G523" s="22"/>
      <c r="H523" s="7">
        <v>35</v>
      </c>
      <c r="I523" s="22"/>
      <c r="J523" s="7">
        <f>F523*H523</f>
        <v>700</v>
      </c>
      <c r="K523" s="24">
        <f>J523</f>
        <v>700</v>
      </c>
      <c r="L523" s="70"/>
    </row>
    <row r="524" spans="1:12" s="13" customFormat="1" ht="15.75" x14ac:dyDescent="0.25">
      <c r="A524" s="69"/>
      <c r="B524" s="66"/>
      <c r="C524" s="3" t="s">
        <v>19</v>
      </c>
      <c r="D524" s="4" t="s">
        <v>14</v>
      </c>
      <c r="E524" s="8">
        <v>140</v>
      </c>
      <c r="F524" s="11">
        <v>233</v>
      </c>
      <c r="G524" s="22"/>
      <c r="H524" s="7">
        <v>35</v>
      </c>
      <c r="I524" s="22"/>
      <c r="J524" s="7">
        <f>F524*H524</f>
        <v>8155</v>
      </c>
      <c r="K524" s="24">
        <f>J524</f>
        <v>8155</v>
      </c>
      <c r="L524" s="70"/>
    </row>
    <row r="525" spans="1:12" s="13" customFormat="1" ht="15.75" x14ac:dyDescent="0.25">
      <c r="A525" s="69"/>
      <c r="B525" s="66"/>
      <c r="C525" s="3" t="s">
        <v>19</v>
      </c>
      <c r="D525" s="4" t="s">
        <v>15</v>
      </c>
      <c r="E525" s="8">
        <v>55</v>
      </c>
      <c r="F525" s="11">
        <v>100</v>
      </c>
      <c r="G525" s="22"/>
      <c r="H525" s="7">
        <v>35</v>
      </c>
      <c r="I525" s="22"/>
      <c r="J525" s="7">
        <f>F525*H525</f>
        <v>3500</v>
      </c>
      <c r="K525" s="24">
        <f>J525</f>
        <v>3500</v>
      </c>
      <c r="L525" s="70"/>
    </row>
    <row r="526" spans="1:12" s="13" customFormat="1" ht="15.75" x14ac:dyDescent="0.25">
      <c r="A526" s="69"/>
      <c r="B526" s="66"/>
      <c r="C526" s="3" t="s">
        <v>19</v>
      </c>
      <c r="D526" s="4" t="s">
        <v>16</v>
      </c>
      <c r="E526" s="8">
        <v>1</v>
      </c>
      <c r="F526" s="9"/>
      <c r="G526" s="7">
        <v>63</v>
      </c>
      <c r="H526" s="22"/>
      <c r="I526" s="7">
        <f>E526*G526</f>
        <v>63</v>
      </c>
      <c r="J526" s="22"/>
      <c r="K526" s="24">
        <f>I526</f>
        <v>63</v>
      </c>
      <c r="L526" s="70"/>
    </row>
    <row r="527" spans="1:12" s="13" customFormat="1" ht="15.75" x14ac:dyDescent="0.25">
      <c r="A527" s="69"/>
      <c r="B527" s="66"/>
      <c r="C527" s="3" t="s">
        <v>21</v>
      </c>
      <c r="D527" s="14" t="s">
        <v>31</v>
      </c>
      <c r="E527" s="8">
        <v>17</v>
      </c>
      <c r="F527" s="9"/>
      <c r="G527" s="7">
        <v>65</v>
      </c>
      <c r="H527" s="22"/>
      <c r="I527" s="7">
        <f>E527*G527</f>
        <v>1105</v>
      </c>
      <c r="J527" s="22"/>
      <c r="K527" s="24">
        <f>I527</f>
        <v>1105</v>
      </c>
      <c r="L527" s="70"/>
    </row>
    <row r="528" spans="1:12" s="13" customFormat="1" ht="15.75" x14ac:dyDescent="0.25">
      <c r="A528" s="69"/>
      <c r="B528" s="66"/>
      <c r="C528" s="3" t="s">
        <v>21</v>
      </c>
      <c r="D528" s="4" t="s">
        <v>20</v>
      </c>
      <c r="E528" s="8">
        <v>42</v>
      </c>
      <c r="F528" s="11">
        <v>70</v>
      </c>
      <c r="G528" s="22"/>
      <c r="H528" s="7">
        <v>35</v>
      </c>
      <c r="I528" s="22"/>
      <c r="J528" s="7">
        <f>F528*H528</f>
        <v>2450</v>
      </c>
      <c r="K528" s="24">
        <f>J528</f>
        <v>2450</v>
      </c>
      <c r="L528" s="70"/>
    </row>
    <row r="529" spans="1:12" s="13" customFormat="1" ht="15.75" x14ac:dyDescent="0.25">
      <c r="A529" s="69"/>
      <c r="B529" s="66"/>
      <c r="C529" s="3" t="s">
        <v>21</v>
      </c>
      <c r="D529" s="4" t="s">
        <v>14</v>
      </c>
      <c r="E529" s="8">
        <v>444</v>
      </c>
      <c r="F529" s="11">
        <v>740</v>
      </c>
      <c r="G529" s="22"/>
      <c r="H529" s="7">
        <v>35</v>
      </c>
      <c r="I529" s="22"/>
      <c r="J529" s="7">
        <f>F529*H529</f>
        <v>25900</v>
      </c>
      <c r="K529" s="24">
        <f>J529</f>
        <v>25900</v>
      </c>
      <c r="L529" s="70"/>
    </row>
    <row r="530" spans="1:12" s="13" customFormat="1" ht="15.75" x14ac:dyDescent="0.25">
      <c r="A530" s="69"/>
      <c r="B530" s="66"/>
      <c r="C530" s="3" t="s">
        <v>21</v>
      </c>
      <c r="D530" s="4" t="s">
        <v>15</v>
      </c>
      <c r="E530" s="8">
        <v>200</v>
      </c>
      <c r="F530" s="11">
        <v>364</v>
      </c>
      <c r="G530" s="22"/>
      <c r="H530" s="7">
        <v>35</v>
      </c>
      <c r="I530" s="22"/>
      <c r="J530" s="7">
        <f>F530*H530</f>
        <v>12740</v>
      </c>
      <c r="K530" s="24">
        <f>J530</f>
        <v>12740</v>
      </c>
      <c r="L530" s="70"/>
    </row>
    <row r="531" spans="1:12" s="13" customFormat="1" ht="15.75" x14ac:dyDescent="0.25">
      <c r="A531" s="69"/>
      <c r="B531" s="66"/>
      <c r="C531" s="3" t="s">
        <v>21</v>
      </c>
      <c r="D531" s="4" t="s">
        <v>16</v>
      </c>
      <c r="E531" s="8">
        <v>1</v>
      </c>
      <c r="F531" s="9"/>
      <c r="G531" s="7">
        <v>51</v>
      </c>
      <c r="H531" s="22"/>
      <c r="I531" s="7">
        <f>E531*G531</f>
        <v>51</v>
      </c>
      <c r="J531" s="22"/>
      <c r="K531" s="24">
        <f>I531</f>
        <v>51</v>
      </c>
      <c r="L531" s="70"/>
    </row>
    <row r="532" spans="1:12" s="13" customFormat="1" ht="15.75" x14ac:dyDescent="0.25">
      <c r="A532" s="69"/>
      <c r="B532" s="67"/>
      <c r="C532" s="17"/>
      <c r="D532" s="18" t="s">
        <v>18</v>
      </c>
      <c r="E532" s="19">
        <v>914</v>
      </c>
      <c r="F532" s="19">
        <v>1527</v>
      </c>
      <c r="G532" s="23"/>
      <c r="H532" s="23"/>
      <c r="I532" s="23"/>
      <c r="J532" s="23"/>
      <c r="K532" s="26">
        <f>SUM(K522:K531)</f>
        <v>54910</v>
      </c>
      <c r="L532" s="70"/>
    </row>
    <row r="533" spans="1:12" s="13" customFormat="1" ht="15.75" x14ac:dyDescent="0.25">
      <c r="A533" s="69"/>
      <c r="B533" s="68" t="s">
        <v>28</v>
      </c>
      <c r="C533" s="3" t="s">
        <v>19</v>
      </c>
      <c r="D533" s="14" t="s">
        <v>31</v>
      </c>
      <c r="E533" s="8">
        <v>4</v>
      </c>
      <c r="F533" s="9"/>
      <c r="G533" s="7">
        <v>123</v>
      </c>
      <c r="H533" s="22"/>
      <c r="I533" s="7">
        <f>E533*G533</f>
        <v>492</v>
      </c>
      <c r="J533" s="22"/>
      <c r="K533" s="24">
        <f>I533</f>
        <v>492</v>
      </c>
      <c r="L533" s="70"/>
    </row>
    <row r="534" spans="1:12" s="13" customFormat="1" ht="15.75" x14ac:dyDescent="0.25">
      <c r="A534" s="69"/>
      <c r="B534" s="66"/>
      <c r="C534" s="3" t="s">
        <v>19</v>
      </c>
      <c r="D534" s="4" t="s">
        <v>20</v>
      </c>
      <c r="E534" s="8">
        <v>12</v>
      </c>
      <c r="F534" s="11">
        <v>20</v>
      </c>
      <c r="G534" s="22"/>
      <c r="H534" s="7">
        <v>35</v>
      </c>
      <c r="I534" s="22"/>
      <c r="J534" s="7">
        <f>F534*H534</f>
        <v>700</v>
      </c>
      <c r="K534" s="24">
        <f>J534</f>
        <v>700</v>
      </c>
      <c r="L534" s="70"/>
    </row>
    <row r="535" spans="1:12" s="13" customFormat="1" ht="15.75" x14ac:dyDescent="0.25">
      <c r="A535" s="69"/>
      <c r="B535" s="66"/>
      <c r="C535" s="3" t="s">
        <v>19</v>
      </c>
      <c r="D535" s="4" t="s">
        <v>14</v>
      </c>
      <c r="E535" s="8">
        <v>100</v>
      </c>
      <c r="F535" s="11">
        <v>167</v>
      </c>
      <c r="G535" s="22"/>
      <c r="H535" s="7">
        <v>35</v>
      </c>
      <c r="I535" s="22"/>
      <c r="J535" s="7">
        <f>F535*H535</f>
        <v>5845</v>
      </c>
      <c r="K535" s="24">
        <f>J535</f>
        <v>5845</v>
      </c>
      <c r="L535" s="70"/>
    </row>
    <row r="536" spans="1:12" s="13" customFormat="1" ht="15.75" x14ac:dyDescent="0.25">
      <c r="A536" s="69"/>
      <c r="B536" s="66"/>
      <c r="C536" s="3" t="s">
        <v>19</v>
      </c>
      <c r="D536" s="4" t="s">
        <v>15</v>
      </c>
      <c r="E536" s="8">
        <v>61</v>
      </c>
      <c r="F536" s="11">
        <v>111</v>
      </c>
      <c r="G536" s="22"/>
      <c r="H536" s="7">
        <v>35</v>
      </c>
      <c r="I536" s="22"/>
      <c r="J536" s="7">
        <f>F536*H536</f>
        <v>3885</v>
      </c>
      <c r="K536" s="24">
        <f>J536</f>
        <v>3885</v>
      </c>
      <c r="L536" s="70"/>
    </row>
    <row r="537" spans="1:12" s="13" customFormat="1" ht="15.75" x14ac:dyDescent="0.25">
      <c r="A537" s="69"/>
      <c r="B537" s="66"/>
      <c r="C537" s="3" t="s">
        <v>19</v>
      </c>
      <c r="D537" s="4" t="s">
        <v>16</v>
      </c>
      <c r="E537" s="8">
        <v>1</v>
      </c>
      <c r="F537" s="11"/>
      <c r="G537" s="7">
        <v>63</v>
      </c>
      <c r="H537" s="22"/>
      <c r="I537" s="7">
        <f>E537*G537</f>
        <v>63</v>
      </c>
      <c r="J537" s="22"/>
      <c r="K537" s="24">
        <f>I537</f>
        <v>63</v>
      </c>
      <c r="L537" s="70"/>
    </row>
    <row r="538" spans="1:12" s="13" customFormat="1" ht="15.75" x14ac:dyDescent="0.25">
      <c r="A538" s="69"/>
      <c r="B538" s="66"/>
      <c r="C538" s="3" t="s">
        <v>21</v>
      </c>
      <c r="D538" s="14" t="s">
        <v>31</v>
      </c>
      <c r="E538" s="8">
        <v>20</v>
      </c>
      <c r="F538" s="9"/>
      <c r="G538" s="7">
        <v>65</v>
      </c>
      <c r="H538" s="22"/>
      <c r="I538" s="7">
        <f>E538*G538</f>
        <v>1300</v>
      </c>
      <c r="J538" s="22"/>
      <c r="K538" s="24">
        <f>I538</f>
        <v>1300</v>
      </c>
      <c r="L538" s="70"/>
    </row>
    <row r="539" spans="1:12" s="13" customFormat="1" ht="15.75" x14ac:dyDescent="0.25">
      <c r="A539" s="69"/>
      <c r="B539" s="66"/>
      <c r="C539" s="3" t="s">
        <v>21</v>
      </c>
      <c r="D539" s="4" t="s">
        <v>20</v>
      </c>
      <c r="E539" s="8">
        <v>23</v>
      </c>
      <c r="F539" s="11">
        <v>38</v>
      </c>
      <c r="G539" s="22"/>
      <c r="H539" s="7">
        <v>35</v>
      </c>
      <c r="I539" s="22"/>
      <c r="J539" s="7">
        <f>F539*H539</f>
        <v>1330</v>
      </c>
      <c r="K539" s="24">
        <f>J539</f>
        <v>1330</v>
      </c>
      <c r="L539" s="70"/>
    </row>
    <row r="540" spans="1:12" s="13" customFormat="1" ht="15.75" x14ac:dyDescent="0.25">
      <c r="A540" s="69"/>
      <c r="B540" s="66"/>
      <c r="C540" s="3" t="s">
        <v>21</v>
      </c>
      <c r="D540" s="4" t="s">
        <v>14</v>
      </c>
      <c r="E540" s="8">
        <v>300</v>
      </c>
      <c r="F540" s="11">
        <v>500</v>
      </c>
      <c r="G540" s="22"/>
      <c r="H540" s="7">
        <v>35</v>
      </c>
      <c r="I540" s="22"/>
      <c r="J540" s="7">
        <f>F540*H540</f>
        <v>17500</v>
      </c>
      <c r="K540" s="24">
        <f>J540</f>
        <v>17500</v>
      </c>
      <c r="L540" s="70"/>
    </row>
    <row r="541" spans="1:12" s="13" customFormat="1" ht="15.75" x14ac:dyDescent="0.25">
      <c r="A541" s="69"/>
      <c r="B541" s="66"/>
      <c r="C541" s="3" t="s">
        <v>21</v>
      </c>
      <c r="D541" s="4" t="s">
        <v>15</v>
      </c>
      <c r="E541" s="8">
        <v>201</v>
      </c>
      <c r="F541" s="11">
        <v>365</v>
      </c>
      <c r="G541" s="22"/>
      <c r="H541" s="7">
        <v>35</v>
      </c>
      <c r="I541" s="22"/>
      <c r="J541" s="7">
        <f>F541*H541</f>
        <v>12775</v>
      </c>
      <c r="K541" s="24">
        <f>J541</f>
        <v>12775</v>
      </c>
      <c r="L541" s="70"/>
    </row>
    <row r="542" spans="1:12" s="13" customFormat="1" ht="15.75" x14ac:dyDescent="0.25">
      <c r="A542" s="69"/>
      <c r="B542" s="66"/>
      <c r="C542" s="3" t="s">
        <v>21</v>
      </c>
      <c r="D542" s="4" t="s">
        <v>16</v>
      </c>
      <c r="E542" s="8">
        <v>1</v>
      </c>
      <c r="F542" s="11"/>
      <c r="G542" s="7">
        <v>51</v>
      </c>
      <c r="H542" s="22"/>
      <c r="I542" s="7">
        <f>E542*G542</f>
        <v>51</v>
      </c>
      <c r="J542" s="22"/>
      <c r="K542" s="24">
        <f>I542</f>
        <v>51</v>
      </c>
      <c r="L542" s="70"/>
    </row>
    <row r="543" spans="1:12" s="13" customFormat="1" ht="15.75" x14ac:dyDescent="0.25">
      <c r="A543" s="69"/>
      <c r="B543" s="67"/>
      <c r="C543" s="17"/>
      <c r="D543" s="18" t="s">
        <v>18</v>
      </c>
      <c r="E543" s="19">
        <v>723</v>
      </c>
      <c r="F543" s="19">
        <v>1201</v>
      </c>
      <c r="G543" s="23"/>
      <c r="H543" s="23"/>
      <c r="I543" s="23"/>
      <c r="J543" s="23"/>
      <c r="K543" s="26">
        <f>SUM(K533:K542)</f>
        <v>43941</v>
      </c>
      <c r="L543" s="70"/>
    </row>
    <row r="544" spans="1:12" s="13" customFormat="1" ht="15.75" x14ac:dyDescent="0.25">
      <c r="A544" s="69"/>
      <c r="B544" s="66" t="s">
        <v>39</v>
      </c>
      <c r="C544" s="3" t="s">
        <v>19</v>
      </c>
      <c r="D544" s="14" t="s">
        <v>11</v>
      </c>
      <c r="E544" s="8">
        <v>2</v>
      </c>
      <c r="F544" s="9"/>
      <c r="G544" s="7">
        <v>253</v>
      </c>
      <c r="H544" s="7"/>
      <c r="I544" s="7">
        <f>E544*G544</f>
        <v>506</v>
      </c>
      <c r="J544" s="7"/>
      <c r="K544" s="24">
        <f>I544</f>
        <v>506</v>
      </c>
      <c r="L544" s="70"/>
    </row>
    <row r="545" spans="1:12" s="13" customFormat="1" ht="15.75" x14ac:dyDescent="0.25">
      <c r="A545" s="69"/>
      <c r="B545" s="66"/>
      <c r="C545" s="3" t="s">
        <v>19</v>
      </c>
      <c r="D545" s="14" t="s">
        <v>12</v>
      </c>
      <c r="E545" s="8">
        <v>3</v>
      </c>
      <c r="F545" s="9"/>
      <c r="G545" s="7">
        <v>193</v>
      </c>
      <c r="H545" s="7"/>
      <c r="I545" s="7">
        <f>E545*G545</f>
        <v>579</v>
      </c>
      <c r="J545" s="7"/>
      <c r="K545" s="24">
        <f>I545</f>
        <v>579</v>
      </c>
      <c r="L545" s="70"/>
    </row>
    <row r="546" spans="1:12" s="13" customFormat="1" ht="15.75" x14ac:dyDescent="0.25">
      <c r="A546" s="69"/>
      <c r="B546" s="66"/>
      <c r="C546" s="3" t="s">
        <v>19</v>
      </c>
      <c r="D546" s="14" t="s">
        <v>29</v>
      </c>
      <c r="E546" s="8">
        <v>11</v>
      </c>
      <c r="F546" s="9"/>
      <c r="G546" s="7">
        <v>133</v>
      </c>
      <c r="H546" s="7"/>
      <c r="I546" s="7">
        <f>E546*G546</f>
        <v>1463</v>
      </c>
      <c r="J546" s="7"/>
      <c r="K546" s="24">
        <f>I546</f>
        <v>1463</v>
      </c>
      <c r="L546" s="70"/>
    </row>
    <row r="547" spans="1:12" s="13" customFormat="1" ht="15.75" x14ac:dyDescent="0.25">
      <c r="A547" s="69"/>
      <c r="B547" s="66"/>
      <c r="C547" s="3" t="s">
        <v>19</v>
      </c>
      <c r="D547" s="14" t="s">
        <v>31</v>
      </c>
      <c r="E547" s="8">
        <v>18</v>
      </c>
      <c r="F547" s="9"/>
      <c r="G547" s="7">
        <v>123</v>
      </c>
      <c r="H547" s="7"/>
      <c r="I547" s="7">
        <f>E547*G547</f>
        <v>2214</v>
      </c>
      <c r="J547" s="7"/>
      <c r="K547" s="24">
        <f>I547</f>
        <v>2214</v>
      </c>
      <c r="L547" s="70"/>
    </row>
    <row r="548" spans="1:12" s="13" customFormat="1" ht="15.75" x14ac:dyDescent="0.25">
      <c r="A548" s="69"/>
      <c r="B548" s="66"/>
      <c r="C548" s="3" t="s">
        <v>19</v>
      </c>
      <c r="D548" s="4" t="s">
        <v>13</v>
      </c>
      <c r="E548" s="8">
        <v>4</v>
      </c>
      <c r="F548" s="11">
        <v>7</v>
      </c>
      <c r="G548" s="6"/>
      <c r="H548" s="7">
        <v>35</v>
      </c>
      <c r="I548" s="7"/>
      <c r="J548" s="7">
        <f>F548*H548</f>
        <v>245</v>
      </c>
      <c r="K548" s="24">
        <f>J548</f>
        <v>245</v>
      </c>
      <c r="L548" s="70"/>
    </row>
    <row r="549" spans="1:12" s="13" customFormat="1" ht="15.75" x14ac:dyDescent="0.25">
      <c r="A549" s="69"/>
      <c r="B549" s="66"/>
      <c r="C549" s="3" t="s">
        <v>19</v>
      </c>
      <c r="D549" s="4" t="s">
        <v>14</v>
      </c>
      <c r="E549" s="8">
        <v>68</v>
      </c>
      <c r="F549" s="11">
        <v>113</v>
      </c>
      <c r="G549" s="6"/>
      <c r="H549" s="7">
        <v>35</v>
      </c>
      <c r="I549" s="7"/>
      <c r="J549" s="7">
        <f>F549*H549</f>
        <v>3955</v>
      </c>
      <c r="K549" s="24">
        <f>J549</f>
        <v>3955</v>
      </c>
      <c r="L549" s="70"/>
    </row>
    <row r="550" spans="1:12" s="13" customFormat="1" ht="15.75" x14ac:dyDescent="0.25">
      <c r="A550" s="69"/>
      <c r="B550" s="66"/>
      <c r="C550" s="3" t="s">
        <v>19</v>
      </c>
      <c r="D550" s="4" t="s">
        <v>15</v>
      </c>
      <c r="E550" s="8">
        <v>40</v>
      </c>
      <c r="F550" s="11">
        <v>73</v>
      </c>
      <c r="G550" s="6"/>
      <c r="H550" s="7">
        <v>35</v>
      </c>
      <c r="I550" s="7"/>
      <c r="J550" s="7">
        <f>F550*H550</f>
        <v>2555</v>
      </c>
      <c r="K550" s="24">
        <f>J550</f>
        <v>2555</v>
      </c>
      <c r="L550" s="70"/>
    </row>
    <row r="551" spans="1:12" s="13" customFormat="1" ht="15.75" x14ac:dyDescent="0.25">
      <c r="A551" s="69"/>
      <c r="B551" s="66"/>
      <c r="C551" s="3" t="s">
        <v>19</v>
      </c>
      <c r="D551" s="4" t="s">
        <v>16</v>
      </c>
      <c r="E551" s="8">
        <v>6</v>
      </c>
      <c r="F551" s="9"/>
      <c r="G551" s="7">
        <v>63</v>
      </c>
      <c r="H551" s="7"/>
      <c r="I551" s="7">
        <f>E551*G551</f>
        <v>378</v>
      </c>
      <c r="J551" s="7"/>
      <c r="K551" s="24">
        <f>I551</f>
        <v>378</v>
      </c>
      <c r="L551" s="70"/>
    </row>
    <row r="552" spans="1:12" s="13" customFormat="1" ht="15.75" x14ac:dyDescent="0.25">
      <c r="A552" s="69"/>
      <c r="B552" s="66"/>
      <c r="C552" s="3" t="s">
        <v>21</v>
      </c>
      <c r="D552" s="14" t="s">
        <v>29</v>
      </c>
      <c r="E552" s="8">
        <v>34</v>
      </c>
      <c r="F552" s="9"/>
      <c r="G552" s="7">
        <v>65</v>
      </c>
      <c r="H552" s="7"/>
      <c r="I552" s="7">
        <f>E552*G552</f>
        <v>2210</v>
      </c>
      <c r="J552" s="7"/>
      <c r="K552" s="24">
        <f>I552</f>
        <v>2210</v>
      </c>
      <c r="L552" s="70"/>
    </row>
    <row r="553" spans="1:12" s="13" customFormat="1" ht="15.75" x14ac:dyDescent="0.25">
      <c r="A553" s="69"/>
      <c r="B553" s="66"/>
      <c r="C553" s="3" t="s">
        <v>21</v>
      </c>
      <c r="D553" s="14" t="s">
        <v>31</v>
      </c>
      <c r="E553" s="8">
        <v>30</v>
      </c>
      <c r="F553" s="9"/>
      <c r="G553" s="7">
        <v>65</v>
      </c>
      <c r="H553" s="7"/>
      <c r="I553" s="7">
        <f>E553*G553</f>
        <v>1950</v>
      </c>
      <c r="J553" s="7"/>
      <c r="K553" s="24">
        <f>I553</f>
        <v>1950</v>
      </c>
      <c r="L553" s="70"/>
    </row>
    <row r="554" spans="1:12" s="13" customFormat="1" ht="15.75" x14ac:dyDescent="0.25">
      <c r="A554" s="69"/>
      <c r="B554" s="66"/>
      <c r="C554" s="3" t="s">
        <v>21</v>
      </c>
      <c r="D554" s="4" t="s">
        <v>13</v>
      </c>
      <c r="E554" s="8">
        <v>9</v>
      </c>
      <c r="F554" s="11">
        <v>15</v>
      </c>
      <c r="G554" s="6"/>
      <c r="H554" s="7">
        <v>35</v>
      </c>
      <c r="I554" s="7"/>
      <c r="J554" s="7">
        <f>F554*H554</f>
        <v>525</v>
      </c>
      <c r="K554" s="24">
        <f>J554</f>
        <v>525</v>
      </c>
      <c r="L554" s="70"/>
    </row>
    <row r="555" spans="1:12" s="13" customFormat="1" ht="15.75" x14ac:dyDescent="0.25">
      <c r="A555" s="69"/>
      <c r="B555" s="66"/>
      <c r="C555" s="3" t="s">
        <v>21</v>
      </c>
      <c r="D555" s="4" t="s">
        <v>14</v>
      </c>
      <c r="E555" s="8">
        <v>142</v>
      </c>
      <c r="F555" s="11">
        <v>237</v>
      </c>
      <c r="G555" s="6"/>
      <c r="H555" s="7">
        <v>35</v>
      </c>
      <c r="I555" s="7"/>
      <c r="J555" s="7">
        <f>F555*H555</f>
        <v>8295</v>
      </c>
      <c r="K555" s="24">
        <f>J555</f>
        <v>8295</v>
      </c>
      <c r="L555" s="70"/>
    </row>
    <row r="556" spans="1:12" s="13" customFormat="1" ht="15.75" x14ac:dyDescent="0.25">
      <c r="A556" s="69"/>
      <c r="B556" s="66"/>
      <c r="C556" s="3" t="s">
        <v>21</v>
      </c>
      <c r="D556" s="4" t="s">
        <v>15</v>
      </c>
      <c r="E556" s="8">
        <v>81</v>
      </c>
      <c r="F556" s="11">
        <v>147</v>
      </c>
      <c r="G556" s="6"/>
      <c r="H556" s="7">
        <v>35</v>
      </c>
      <c r="I556" s="7"/>
      <c r="J556" s="7">
        <f>F556*H556</f>
        <v>5145</v>
      </c>
      <c r="K556" s="24">
        <f>J556</f>
        <v>5145</v>
      </c>
      <c r="L556" s="70"/>
    </row>
    <row r="557" spans="1:12" s="13" customFormat="1" ht="15.75" x14ac:dyDescent="0.25">
      <c r="A557" s="69"/>
      <c r="B557" s="66"/>
      <c r="C557" s="3" t="s">
        <v>21</v>
      </c>
      <c r="D557" s="4" t="s">
        <v>16</v>
      </c>
      <c r="E557" s="8">
        <v>14</v>
      </c>
      <c r="F557" s="9"/>
      <c r="G557" s="7">
        <v>51</v>
      </c>
      <c r="H557" s="7"/>
      <c r="I557" s="7">
        <f>E557*G557</f>
        <v>714</v>
      </c>
      <c r="J557" s="7"/>
      <c r="K557" s="24">
        <f>I557</f>
        <v>714</v>
      </c>
      <c r="L557" s="70"/>
    </row>
    <row r="558" spans="1:12" s="13" customFormat="1" ht="15.75" x14ac:dyDescent="0.25">
      <c r="A558" s="69"/>
      <c r="B558" s="66"/>
      <c r="C558" s="3" t="s">
        <v>25</v>
      </c>
      <c r="D558" s="4" t="s">
        <v>13</v>
      </c>
      <c r="E558" s="8">
        <v>1</v>
      </c>
      <c r="F558" s="11">
        <v>2</v>
      </c>
      <c r="G558" s="6"/>
      <c r="H558" s="7">
        <v>35</v>
      </c>
      <c r="I558" s="7"/>
      <c r="J558" s="7">
        <f>F558*H558</f>
        <v>70</v>
      </c>
      <c r="K558" s="24">
        <f>J558</f>
        <v>70</v>
      </c>
      <c r="L558" s="70"/>
    </row>
    <row r="559" spans="1:12" s="13" customFormat="1" ht="15.75" x14ac:dyDescent="0.25">
      <c r="A559" s="69"/>
      <c r="B559" s="66"/>
      <c r="C559" s="3" t="s">
        <v>25</v>
      </c>
      <c r="D559" s="4" t="s">
        <v>14</v>
      </c>
      <c r="E559" s="8">
        <v>21</v>
      </c>
      <c r="F559" s="11">
        <v>35</v>
      </c>
      <c r="G559" s="6"/>
      <c r="H559" s="7">
        <v>35</v>
      </c>
      <c r="I559" s="7"/>
      <c r="J559" s="7">
        <f>F559*H559</f>
        <v>1225</v>
      </c>
      <c r="K559" s="24">
        <f>J559</f>
        <v>1225</v>
      </c>
      <c r="L559" s="70"/>
    </row>
    <row r="560" spans="1:12" s="13" customFormat="1" ht="15.75" x14ac:dyDescent="0.25">
      <c r="A560" s="69"/>
      <c r="B560" s="66"/>
      <c r="C560" s="3" t="s">
        <v>25</v>
      </c>
      <c r="D560" s="4" t="s">
        <v>15</v>
      </c>
      <c r="E560" s="8">
        <v>10</v>
      </c>
      <c r="F560" s="11">
        <v>18</v>
      </c>
      <c r="G560" s="6"/>
      <c r="H560" s="7">
        <v>35</v>
      </c>
      <c r="I560" s="7"/>
      <c r="J560" s="7">
        <f>F560*H560</f>
        <v>630</v>
      </c>
      <c r="K560" s="24">
        <f>J560</f>
        <v>630</v>
      </c>
      <c r="L560" s="70"/>
    </row>
    <row r="561" spans="1:12" s="13" customFormat="1" ht="15.75" x14ac:dyDescent="0.25">
      <c r="A561" s="69"/>
      <c r="B561" s="67"/>
      <c r="C561" s="17"/>
      <c r="D561" s="18" t="s">
        <v>18</v>
      </c>
      <c r="E561" s="19">
        <v>494</v>
      </c>
      <c r="F561" s="19">
        <v>647</v>
      </c>
      <c r="G561" s="20"/>
      <c r="H561" s="20"/>
      <c r="I561" s="21"/>
      <c r="J561" s="21"/>
      <c r="K561" s="25">
        <f>SUM(K544:K560)</f>
        <v>32659</v>
      </c>
      <c r="L561" s="70"/>
    </row>
    <row r="562" spans="1:12" s="13" customFormat="1" ht="15.75" x14ac:dyDescent="0.25">
      <c r="A562" s="69"/>
      <c r="B562" s="68" t="s">
        <v>45</v>
      </c>
      <c r="C562" s="3" t="s">
        <v>19</v>
      </c>
      <c r="D562" s="14" t="s">
        <v>29</v>
      </c>
      <c r="E562" s="8">
        <v>79</v>
      </c>
      <c r="F562" s="9"/>
      <c r="G562" s="7">
        <v>133</v>
      </c>
      <c r="H562" s="7"/>
      <c r="I562" s="7">
        <f>E562*G562</f>
        <v>10507</v>
      </c>
      <c r="J562" s="7"/>
      <c r="K562" s="24">
        <f>I562</f>
        <v>10507</v>
      </c>
      <c r="L562" s="70"/>
    </row>
    <row r="563" spans="1:12" s="13" customFormat="1" ht="15.75" x14ac:dyDescent="0.25">
      <c r="A563" s="69"/>
      <c r="B563" s="66"/>
      <c r="C563" s="3" t="s">
        <v>19</v>
      </c>
      <c r="D563" s="14" t="s">
        <v>31</v>
      </c>
      <c r="E563" s="8">
        <v>3</v>
      </c>
      <c r="F563" s="9"/>
      <c r="G563" s="7">
        <v>123</v>
      </c>
      <c r="H563" s="7"/>
      <c r="I563" s="7">
        <f>E563*G563</f>
        <v>369</v>
      </c>
      <c r="J563" s="7"/>
      <c r="K563" s="24">
        <f>I563</f>
        <v>369</v>
      </c>
      <c r="L563" s="70"/>
    </row>
    <row r="564" spans="1:12" s="13" customFormat="1" ht="15.75" x14ac:dyDescent="0.25">
      <c r="A564" s="69"/>
      <c r="B564" s="66"/>
      <c r="C564" s="3" t="s">
        <v>19</v>
      </c>
      <c r="D564" s="4" t="s">
        <v>13</v>
      </c>
      <c r="E564" s="8">
        <v>7</v>
      </c>
      <c r="F564" s="11">
        <v>12</v>
      </c>
      <c r="G564" s="6"/>
      <c r="H564" s="7">
        <v>35</v>
      </c>
      <c r="I564" s="7"/>
      <c r="J564" s="7">
        <f>F564*H564</f>
        <v>420</v>
      </c>
      <c r="K564" s="24">
        <f>J564</f>
        <v>420</v>
      </c>
      <c r="L564" s="70"/>
    </row>
    <row r="565" spans="1:12" s="13" customFormat="1" ht="15.75" x14ac:dyDescent="0.25">
      <c r="A565" s="69"/>
      <c r="B565" s="66"/>
      <c r="C565" s="3" t="s">
        <v>19</v>
      </c>
      <c r="D565" s="4" t="s">
        <v>14</v>
      </c>
      <c r="E565" s="8">
        <v>200</v>
      </c>
      <c r="F565" s="11">
        <v>333</v>
      </c>
      <c r="G565" s="6"/>
      <c r="H565" s="7">
        <v>35</v>
      </c>
      <c r="I565" s="7"/>
      <c r="J565" s="7">
        <f>F565*H565</f>
        <v>11655</v>
      </c>
      <c r="K565" s="24">
        <f>J565</f>
        <v>11655</v>
      </c>
      <c r="L565" s="70"/>
    </row>
    <row r="566" spans="1:12" s="13" customFormat="1" ht="15.75" x14ac:dyDescent="0.25">
      <c r="A566" s="69"/>
      <c r="B566" s="66"/>
      <c r="C566" s="3" t="s">
        <v>19</v>
      </c>
      <c r="D566" s="4" t="s">
        <v>15</v>
      </c>
      <c r="E566" s="8">
        <v>91</v>
      </c>
      <c r="F566" s="11">
        <v>165</v>
      </c>
      <c r="G566" s="6"/>
      <c r="H566" s="7">
        <v>35</v>
      </c>
      <c r="I566" s="7"/>
      <c r="J566" s="7">
        <f>F566*H566</f>
        <v>5775</v>
      </c>
      <c r="K566" s="24">
        <f>J566</f>
        <v>5775</v>
      </c>
      <c r="L566" s="70"/>
    </row>
    <row r="567" spans="1:12" s="13" customFormat="1" ht="15.75" x14ac:dyDescent="0.25">
      <c r="A567" s="69"/>
      <c r="B567" s="66"/>
      <c r="C567" s="3" t="s">
        <v>19</v>
      </c>
      <c r="D567" s="4" t="s">
        <v>16</v>
      </c>
      <c r="E567" s="8">
        <v>10</v>
      </c>
      <c r="F567" s="9"/>
      <c r="G567" s="7">
        <v>63</v>
      </c>
      <c r="H567" s="7"/>
      <c r="I567" s="7">
        <f>E567*G567</f>
        <v>630</v>
      </c>
      <c r="J567" s="7"/>
      <c r="K567" s="24">
        <f>I567</f>
        <v>630</v>
      </c>
      <c r="L567" s="70"/>
    </row>
    <row r="568" spans="1:12" s="13" customFormat="1" ht="15.75" x14ac:dyDescent="0.25">
      <c r="A568" s="69"/>
      <c r="B568" s="66"/>
      <c r="C568" s="3" t="s">
        <v>25</v>
      </c>
      <c r="D568" s="14" t="s">
        <v>29</v>
      </c>
      <c r="E568" s="8">
        <v>3</v>
      </c>
      <c r="F568" s="11"/>
      <c r="G568" s="7">
        <v>93</v>
      </c>
      <c r="H568" s="7"/>
      <c r="I568" s="7">
        <f>E568*G568</f>
        <v>279</v>
      </c>
      <c r="J568" s="7"/>
      <c r="K568" s="24">
        <f>I568</f>
        <v>279</v>
      </c>
      <c r="L568" s="70"/>
    </row>
    <row r="569" spans="1:12" s="13" customFormat="1" ht="15.75" x14ac:dyDescent="0.25">
      <c r="A569" s="69"/>
      <c r="B569" s="66"/>
      <c r="C569" s="3" t="s">
        <v>25</v>
      </c>
      <c r="D569" s="14" t="s">
        <v>31</v>
      </c>
      <c r="E569" s="8">
        <v>4</v>
      </c>
      <c r="F569" s="9"/>
      <c r="G569" s="7">
        <v>83</v>
      </c>
      <c r="H569" s="7"/>
      <c r="I569" s="7">
        <f>E569*G569</f>
        <v>332</v>
      </c>
      <c r="J569" s="7"/>
      <c r="K569" s="24">
        <f>I569</f>
        <v>332</v>
      </c>
      <c r="L569" s="70"/>
    </row>
    <row r="570" spans="1:12" s="13" customFormat="1" ht="15.75" x14ac:dyDescent="0.25">
      <c r="A570" s="69"/>
      <c r="B570" s="66"/>
      <c r="C570" s="3" t="s">
        <v>25</v>
      </c>
      <c r="D570" s="4" t="s">
        <v>20</v>
      </c>
      <c r="E570" s="8">
        <v>1</v>
      </c>
      <c r="F570" s="11">
        <v>2</v>
      </c>
      <c r="G570" s="6"/>
      <c r="H570" s="7">
        <v>35</v>
      </c>
      <c r="I570" s="7"/>
      <c r="J570" s="7">
        <f>F570*H570</f>
        <v>70</v>
      </c>
      <c r="K570" s="24">
        <f>J570</f>
        <v>70</v>
      </c>
      <c r="L570" s="70"/>
    </row>
    <row r="571" spans="1:12" s="13" customFormat="1" ht="15.75" x14ac:dyDescent="0.25">
      <c r="A571" s="69"/>
      <c r="B571" s="66"/>
      <c r="C571" s="3" t="s">
        <v>25</v>
      </c>
      <c r="D571" s="4" t="s">
        <v>13</v>
      </c>
      <c r="E571" s="8">
        <v>7</v>
      </c>
      <c r="F571" s="11">
        <v>12</v>
      </c>
      <c r="G571" s="6"/>
      <c r="H571" s="7">
        <v>35</v>
      </c>
      <c r="I571" s="7"/>
      <c r="J571" s="7">
        <f>F571*H571</f>
        <v>420</v>
      </c>
      <c r="K571" s="24">
        <f>J571</f>
        <v>420</v>
      </c>
      <c r="L571" s="70"/>
    </row>
    <row r="572" spans="1:12" s="13" customFormat="1" ht="15.75" x14ac:dyDescent="0.25">
      <c r="A572" s="69"/>
      <c r="B572" s="66"/>
      <c r="C572" s="3" t="s">
        <v>25</v>
      </c>
      <c r="D572" s="4" t="s">
        <v>14</v>
      </c>
      <c r="E572" s="8">
        <v>200</v>
      </c>
      <c r="F572" s="11">
        <v>333</v>
      </c>
      <c r="G572" s="6"/>
      <c r="H572" s="7">
        <v>35</v>
      </c>
      <c r="I572" s="7"/>
      <c r="J572" s="7">
        <f>F572*H572</f>
        <v>11655</v>
      </c>
      <c r="K572" s="24">
        <f>J572</f>
        <v>11655</v>
      </c>
      <c r="L572" s="70"/>
    </row>
    <row r="573" spans="1:12" s="13" customFormat="1" ht="15.75" x14ac:dyDescent="0.25">
      <c r="A573" s="69"/>
      <c r="B573" s="66"/>
      <c r="C573" s="3" t="s">
        <v>25</v>
      </c>
      <c r="D573" s="4" t="s">
        <v>15</v>
      </c>
      <c r="E573" s="8">
        <v>120</v>
      </c>
      <c r="F573" s="11">
        <v>218</v>
      </c>
      <c r="G573" s="6"/>
      <c r="H573" s="7">
        <v>35</v>
      </c>
      <c r="I573" s="7"/>
      <c r="J573" s="7">
        <f>F573*H573</f>
        <v>7630</v>
      </c>
      <c r="K573" s="24">
        <f>J573</f>
        <v>7630</v>
      </c>
      <c r="L573" s="70"/>
    </row>
    <row r="574" spans="1:12" s="13" customFormat="1" ht="15.75" x14ac:dyDescent="0.25">
      <c r="A574" s="69"/>
      <c r="B574" s="66"/>
      <c r="C574" s="3" t="s">
        <v>25</v>
      </c>
      <c r="D574" s="4" t="s">
        <v>16</v>
      </c>
      <c r="E574" s="8">
        <v>4</v>
      </c>
      <c r="F574" s="9"/>
      <c r="G574" s="7">
        <v>51</v>
      </c>
      <c r="H574" s="7"/>
      <c r="I574" s="7">
        <f>E574*G574</f>
        <v>204</v>
      </c>
      <c r="J574" s="7"/>
      <c r="K574" s="24">
        <f>I574</f>
        <v>204</v>
      </c>
      <c r="L574" s="70"/>
    </row>
    <row r="575" spans="1:12" s="13" customFormat="1" ht="15.75" x14ac:dyDescent="0.25">
      <c r="A575" s="69"/>
      <c r="B575" s="66"/>
      <c r="C575" s="3" t="s">
        <v>21</v>
      </c>
      <c r="D575" s="4" t="s">
        <v>14</v>
      </c>
      <c r="E575" s="8">
        <v>8</v>
      </c>
      <c r="F575" s="11">
        <v>13</v>
      </c>
      <c r="G575" s="6"/>
      <c r="H575" s="7">
        <v>35</v>
      </c>
      <c r="I575" s="7"/>
      <c r="J575" s="7">
        <f>F575*H575</f>
        <v>455</v>
      </c>
      <c r="K575" s="24">
        <f>J575</f>
        <v>455</v>
      </c>
      <c r="L575" s="70"/>
    </row>
    <row r="576" spans="1:12" s="13" customFormat="1" ht="15.75" x14ac:dyDescent="0.25">
      <c r="A576" s="69"/>
      <c r="B576" s="66"/>
      <c r="C576" s="3" t="s">
        <v>21</v>
      </c>
      <c r="D576" s="4" t="s">
        <v>15</v>
      </c>
      <c r="E576" s="8">
        <v>4</v>
      </c>
      <c r="F576" s="11">
        <v>7</v>
      </c>
      <c r="G576" s="6"/>
      <c r="H576" s="7">
        <v>35</v>
      </c>
      <c r="I576" s="7"/>
      <c r="J576" s="7">
        <f>F576*H576</f>
        <v>245</v>
      </c>
      <c r="K576" s="24">
        <f>J576</f>
        <v>245</v>
      </c>
      <c r="L576" s="70"/>
    </row>
    <row r="577" spans="1:12" s="13" customFormat="1" ht="15.75" x14ac:dyDescent="0.25">
      <c r="A577" s="69"/>
      <c r="B577" s="66"/>
      <c r="C577" s="3" t="s">
        <v>23</v>
      </c>
      <c r="D577" s="4" t="s">
        <v>14</v>
      </c>
      <c r="E577" s="8">
        <v>4</v>
      </c>
      <c r="F577" s="11">
        <v>7</v>
      </c>
      <c r="G577" s="6"/>
      <c r="H577" s="7">
        <v>35</v>
      </c>
      <c r="I577" s="7"/>
      <c r="J577" s="7">
        <f>F577*H577</f>
        <v>245</v>
      </c>
      <c r="K577" s="24">
        <f>J577</f>
        <v>245</v>
      </c>
      <c r="L577" s="70"/>
    </row>
    <row r="578" spans="1:12" s="13" customFormat="1" ht="15.75" x14ac:dyDescent="0.25">
      <c r="A578" s="69"/>
      <c r="B578" s="66"/>
      <c r="C578" s="3" t="s">
        <v>23</v>
      </c>
      <c r="D578" s="4" t="s">
        <v>15</v>
      </c>
      <c r="E578" s="8">
        <v>3</v>
      </c>
      <c r="F578" s="11">
        <v>5</v>
      </c>
      <c r="G578" s="6"/>
      <c r="H578" s="7">
        <v>35</v>
      </c>
      <c r="I578" s="7"/>
      <c r="J578" s="7">
        <f>F578*H578</f>
        <v>175</v>
      </c>
      <c r="K578" s="24">
        <f>J578</f>
        <v>175</v>
      </c>
      <c r="L578" s="70"/>
    </row>
    <row r="579" spans="1:12" s="13" customFormat="1" ht="15.75" x14ac:dyDescent="0.25">
      <c r="A579" s="69"/>
      <c r="B579" s="67"/>
      <c r="C579" s="17"/>
      <c r="D579" s="18" t="s">
        <v>18</v>
      </c>
      <c r="E579" s="19">
        <v>748</v>
      </c>
      <c r="F579" s="19">
        <v>1107</v>
      </c>
      <c r="G579" s="20"/>
      <c r="H579" s="20"/>
      <c r="I579" s="21"/>
      <c r="J579" s="21"/>
      <c r="K579" s="25">
        <f>SUM(K562:K578)</f>
        <v>51066</v>
      </c>
      <c r="L579" s="70"/>
    </row>
    <row r="580" spans="1:12" s="13" customFormat="1" ht="15.75" x14ac:dyDescent="0.25">
      <c r="A580" s="69"/>
      <c r="B580" s="33"/>
      <c r="C580" s="34"/>
      <c r="D580" s="35" t="s">
        <v>77</v>
      </c>
      <c r="E580" s="36">
        <f>E579+E561+E543+E532+E521+E509+E492+E486+E473+E459+E448+E432+E418</f>
        <v>8730</v>
      </c>
      <c r="F580" s="36">
        <f>F579+F561+F543+F532+F521+F509+F492+F486+F473+F459+F448+F432+F418</f>
        <v>12596</v>
      </c>
      <c r="G580" s="10"/>
      <c r="H580" s="10"/>
      <c r="I580" s="37"/>
      <c r="J580" s="37"/>
      <c r="K580" s="37">
        <f>K579+K561+K543+K532+K521+K509+K492+K486+K473+K459+K448+K432+K418</f>
        <v>577384</v>
      </c>
      <c r="L580" s="40">
        <f>K580*5%</f>
        <v>28869.200000000001</v>
      </c>
    </row>
    <row r="644" spans="5:11" x14ac:dyDescent="0.25">
      <c r="E644" s="53"/>
      <c r="F644" s="53"/>
      <c r="G644" s="53"/>
      <c r="H644" s="53"/>
      <c r="I644" s="53"/>
      <c r="J644" s="53"/>
      <c r="K644" s="53"/>
    </row>
  </sheetData>
  <autoFilter ref="A2:L644"/>
  <mergeCells count="45">
    <mergeCell ref="L3:L222"/>
    <mergeCell ref="L224:L405"/>
    <mergeCell ref="L407:L579"/>
    <mergeCell ref="B349:B391"/>
    <mergeCell ref="B392:B405"/>
    <mergeCell ref="B407:B418"/>
    <mergeCell ref="B419:B432"/>
    <mergeCell ref="B433:B448"/>
    <mergeCell ref="B449:B459"/>
    <mergeCell ref="B264:B274"/>
    <mergeCell ref="B328:B348"/>
    <mergeCell ref="B253:B263"/>
    <mergeCell ref="B89:B99"/>
    <mergeCell ref="B100:B112"/>
    <mergeCell ref="B113:B132"/>
    <mergeCell ref="B133:B162"/>
    <mergeCell ref="A3:A223"/>
    <mergeCell ref="A224:A406"/>
    <mergeCell ref="A407:A580"/>
    <mergeCell ref="B533:B543"/>
    <mergeCell ref="B544:B561"/>
    <mergeCell ref="B562:B579"/>
    <mergeCell ref="B474:B486"/>
    <mergeCell ref="B460:B473"/>
    <mergeCell ref="B487:B492"/>
    <mergeCell ref="B493:B509"/>
    <mergeCell ref="B510:B521"/>
    <mergeCell ref="B522:B532"/>
    <mergeCell ref="B275:B284"/>
    <mergeCell ref="B285:B295"/>
    <mergeCell ref="B296:B311"/>
    <mergeCell ref="B312:B327"/>
    <mergeCell ref="B224:B238"/>
    <mergeCell ref="B239:B252"/>
    <mergeCell ref="B72:B88"/>
    <mergeCell ref="B3:B26"/>
    <mergeCell ref="B27:B37"/>
    <mergeCell ref="B38:B48"/>
    <mergeCell ref="B49:B59"/>
    <mergeCell ref="B60:B71"/>
    <mergeCell ref="B163:B169"/>
    <mergeCell ref="B170:B174"/>
    <mergeCell ref="B175:B189"/>
    <mergeCell ref="B190:B200"/>
    <mergeCell ref="B201:B22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0"/>
  <sheetViews>
    <sheetView workbookViewId="0">
      <selection activeCell="N588" sqref="N588"/>
    </sheetView>
  </sheetViews>
  <sheetFormatPr defaultRowHeight="15" x14ac:dyDescent="0.25"/>
  <cols>
    <col min="2" max="2" width="11.42578125" customWidth="1"/>
    <col min="3" max="3" width="10.140625" customWidth="1"/>
    <col min="4" max="4" width="35.5703125" customWidth="1"/>
    <col min="6" max="6" width="9.42578125" customWidth="1"/>
    <col min="9" max="10" width="9.5703125" customWidth="1"/>
    <col min="11" max="11" width="10.5703125" customWidth="1"/>
  </cols>
  <sheetData>
    <row r="1" spans="1:11" ht="15.75" x14ac:dyDescent="0.25">
      <c r="D1" s="43" t="s">
        <v>80</v>
      </c>
    </row>
    <row r="2" spans="1:11" ht="126" x14ac:dyDescent="0.25">
      <c r="A2" s="41" t="s">
        <v>73</v>
      </c>
      <c r="B2" s="16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15" t="s">
        <v>9</v>
      </c>
    </row>
    <row r="3" spans="1:11" s="13" customFormat="1" ht="15.75" x14ac:dyDescent="0.25">
      <c r="A3" s="69" t="s">
        <v>70</v>
      </c>
      <c r="B3" s="66" t="s">
        <v>32</v>
      </c>
      <c r="C3" s="3" t="s">
        <v>10</v>
      </c>
      <c r="D3" s="14" t="s">
        <v>11</v>
      </c>
      <c r="E3" s="8">
        <v>30</v>
      </c>
      <c r="F3" s="9"/>
      <c r="G3" s="7"/>
      <c r="H3" s="7"/>
      <c r="I3" s="7"/>
      <c r="J3" s="7"/>
      <c r="K3" s="24"/>
    </row>
    <row r="4" spans="1:11" s="13" customFormat="1" ht="15.75" x14ac:dyDescent="0.25">
      <c r="A4" s="69"/>
      <c r="B4" s="66"/>
      <c r="C4" s="3" t="s">
        <v>10</v>
      </c>
      <c r="D4" s="14" t="s">
        <v>12</v>
      </c>
      <c r="E4" s="8">
        <v>40</v>
      </c>
      <c r="F4" s="9"/>
      <c r="G4" s="7"/>
      <c r="H4" s="7"/>
      <c r="I4" s="7"/>
      <c r="J4" s="7"/>
      <c r="K4" s="24"/>
    </row>
    <row r="5" spans="1:11" s="13" customFormat="1" ht="15.75" x14ac:dyDescent="0.25">
      <c r="A5" s="69"/>
      <c r="B5" s="66"/>
      <c r="C5" s="3" t="s">
        <v>10</v>
      </c>
      <c r="D5" s="14" t="s">
        <v>30</v>
      </c>
      <c r="E5" s="8">
        <v>50</v>
      </c>
      <c r="F5" s="9"/>
      <c r="G5" s="7"/>
      <c r="H5" s="7"/>
      <c r="I5" s="7"/>
      <c r="J5" s="7"/>
      <c r="K5" s="24"/>
    </row>
    <row r="6" spans="1:11" s="13" customFormat="1" ht="15.75" x14ac:dyDescent="0.25">
      <c r="A6" s="69"/>
      <c r="B6" s="66"/>
      <c r="C6" s="3" t="s">
        <v>10</v>
      </c>
      <c r="D6" s="14" t="s">
        <v>29</v>
      </c>
      <c r="E6" s="8">
        <v>371</v>
      </c>
      <c r="F6" s="9"/>
      <c r="G6" s="7"/>
      <c r="H6" s="7"/>
      <c r="I6" s="7"/>
      <c r="J6" s="7"/>
      <c r="K6" s="24"/>
    </row>
    <row r="7" spans="1:11" s="13" customFormat="1" ht="15.75" x14ac:dyDescent="0.25">
      <c r="A7" s="69"/>
      <c r="B7" s="66"/>
      <c r="C7" s="3" t="s">
        <v>10</v>
      </c>
      <c r="D7" s="14" t="s">
        <v>31</v>
      </c>
      <c r="E7" s="8">
        <v>85</v>
      </c>
      <c r="F7" s="9"/>
      <c r="G7" s="7"/>
      <c r="H7" s="7"/>
      <c r="I7" s="7"/>
      <c r="J7" s="7"/>
      <c r="K7" s="24"/>
    </row>
    <row r="8" spans="1:11" s="13" customFormat="1" ht="15.75" x14ac:dyDescent="0.25">
      <c r="A8" s="69"/>
      <c r="B8" s="66"/>
      <c r="C8" s="3" t="s">
        <v>10</v>
      </c>
      <c r="D8" s="4" t="s">
        <v>20</v>
      </c>
      <c r="E8" s="8">
        <v>5</v>
      </c>
      <c r="F8" s="11">
        <v>8</v>
      </c>
      <c r="G8" s="6"/>
      <c r="H8" s="7"/>
      <c r="I8" s="7"/>
      <c r="J8" s="7"/>
      <c r="K8" s="24"/>
    </row>
    <row r="9" spans="1:11" s="13" customFormat="1" ht="15.75" x14ac:dyDescent="0.25">
      <c r="A9" s="69"/>
      <c r="B9" s="66"/>
      <c r="C9" s="3" t="s">
        <v>10</v>
      </c>
      <c r="D9" s="4" t="s">
        <v>13</v>
      </c>
      <c r="E9" s="8">
        <v>28</v>
      </c>
      <c r="F9" s="11">
        <v>47</v>
      </c>
      <c r="G9" s="6"/>
      <c r="H9" s="7"/>
      <c r="I9" s="7"/>
      <c r="J9" s="7"/>
      <c r="K9" s="24"/>
    </row>
    <row r="10" spans="1:11" s="13" customFormat="1" ht="15.75" x14ac:dyDescent="0.25">
      <c r="A10" s="69"/>
      <c r="B10" s="66"/>
      <c r="C10" s="3" t="s">
        <v>10</v>
      </c>
      <c r="D10" s="4" t="s">
        <v>14</v>
      </c>
      <c r="E10" s="8">
        <v>500</v>
      </c>
      <c r="F10" s="11">
        <v>833</v>
      </c>
      <c r="G10" s="6"/>
      <c r="H10" s="7"/>
      <c r="I10" s="7"/>
      <c r="J10" s="7"/>
      <c r="K10" s="24"/>
    </row>
    <row r="11" spans="1:11" s="13" customFormat="1" ht="15.75" x14ac:dyDescent="0.25">
      <c r="A11" s="69"/>
      <c r="B11" s="66"/>
      <c r="C11" s="3" t="s">
        <v>10</v>
      </c>
      <c r="D11" s="4" t="s">
        <v>15</v>
      </c>
      <c r="E11" s="5">
        <v>332</v>
      </c>
      <c r="F11" s="11">
        <v>604</v>
      </c>
      <c r="G11" s="6"/>
      <c r="H11" s="7"/>
      <c r="I11" s="7"/>
      <c r="J11" s="7"/>
      <c r="K11" s="24"/>
    </row>
    <row r="12" spans="1:11" s="13" customFormat="1" ht="15.75" x14ac:dyDescent="0.25">
      <c r="A12" s="69"/>
      <c r="B12" s="66"/>
      <c r="C12" s="3" t="s">
        <v>10</v>
      </c>
      <c r="D12" s="4" t="s">
        <v>16</v>
      </c>
      <c r="E12" s="8">
        <v>40</v>
      </c>
      <c r="F12" s="9"/>
      <c r="G12" s="7"/>
      <c r="H12" s="6"/>
      <c r="I12" s="7"/>
      <c r="J12" s="7"/>
      <c r="K12" s="24"/>
    </row>
    <row r="13" spans="1:11" s="13" customFormat="1" ht="15.75" x14ac:dyDescent="0.25">
      <c r="A13" s="69"/>
      <c r="B13" s="66"/>
      <c r="C13" s="3" t="s">
        <v>17</v>
      </c>
      <c r="D13" s="14" t="s">
        <v>30</v>
      </c>
      <c r="E13" s="8">
        <v>3</v>
      </c>
      <c r="F13" s="9"/>
      <c r="G13" s="7"/>
      <c r="H13" s="6"/>
      <c r="I13" s="7"/>
      <c r="J13" s="7"/>
      <c r="K13" s="24"/>
    </row>
    <row r="14" spans="1:11" s="13" customFormat="1" ht="15.75" x14ac:dyDescent="0.25">
      <c r="A14" s="69"/>
      <c r="B14" s="66"/>
      <c r="C14" s="3" t="s">
        <v>17</v>
      </c>
      <c r="D14" s="14" t="s">
        <v>29</v>
      </c>
      <c r="E14" s="8">
        <v>105</v>
      </c>
      <c r="F14" s="9"/>
      <c r="G14" s="7"/>
      <c r="H14" s="6"/>
      <c r="I14" s="7"/>
      <c r="J14" s="7"/>
      <c r="K14" s="24"/>
    </row>
    <row r="15" spans="1:11" s="13" customFormat="1" ht="15.75" x14ac:dyDescent="0.25">
      <c r="A15" s="69"/>
      <c r="B15" s="66"/>
      <c r="C15" s="3" t="s">
        <v>17</v>
      </c>
      <c r="D15" s="14" t="s">
        <v>31</v>
      </c>
      <c r="E15" s="8">
        <v>30</v>
      </c>
      <c r="F15" s="9"/>
      <c r="G15" s="7"/>
      <c r="H15" s="6"/>
      <c r="I15" s="7"/>
      <c r="J15" s="7"/>
      <c r="K15" s="24"/>
    </row>
    <row r="16" spans="1:11" s="13" customFormat="1" ht="15.75" x14ac:dyDescent="0.25">
      <c r="A16" s="69"/>
      <c r="B16" s="66"/>
      <c r="C16" s="3" t="s">
        <v>17</v>
      </c>
      <c r="D16" s="4" t="s">
        <v>20</v>
      </c>
      <c r="E16" s="8">
        <v>3</v>
      </c>
      <c r="F16" s="11">
        <v>5</v>
      </c>
      <c r="G16" s="6"/>
      <c r="H16" s="7"/>
      <c r="I16" s="7"/>
      <c r="J16" s="7"/>
      <c r="K16" s="24"/>
    </row>
    <row r="17" spans="1:11" s="13" customFormat="1" ht="15.75" x14ac:dyDescent="0.25">
      <c r="A17" s="69"/>
      <c r="B17" s="66"/>
      <c r="C17" s="3" t="s">
        <v>17</v>
      </c>
      <c r="D17" s="4" t="s">
        <v>13</v>
      </c>
      <c r="E17" s="8">
        <v>6</v>
      </c>
      <c r="F17" s="11">
        <v>10</v>
      </c>
      <c r="G17" s="6"/>
      <c r="H17" s="7"/>
      <c r="I17" s="7"/>
      <c r="J17" s="7"/>
      <c r="K17" s="24"/>
    </row>
    <row r="18" spans="1:11" s="13" customFormat="1" ht="15.75" x14ac:dyDescent="0.25">
      <c r="A18" s="69"/>
      <c r="B18" s="66"/>
      <c r="C18" s="3" t="s">
        <v>17</v>
      </c>
      <c r="D18" s="4" t="s">
        <v>14</v>
      </c>
      <c r="E18" s="8">
        <v>89</v>
      </c>
      <c r="F18" s="11">
        <v>148</v>
      </c>
      <c r="G18" s="6"/>
      <c r="H18" s="7"/>
      <c r="I18" s="7"/>
      <c r="J18" s="7"/>
      <c r="K18" s="24"/>
    </row>
    <row r="19" spans="1:11" s="13" customFormat="1" ht="15.75" x14ac:dyDescent="0.25">
      <c r="A19" s="69"/>
      <c r="B19" s="66"/>
      <c r="C19" s="3" t="s">
        <v>17</v>
      </c>
      <c r="D19" s="4" t="s">
        <v>15</v>
      </c>
      <c r="E19" s="8">
        <v>70</v>
      </c>
      <c r="F19" s="11">
        <v>127</v>
      </c>
      <c r="G19" s="6"/>
      <c r="H19" s="7"/>
      <c r="I19" s="7"/>
      <c r="J19" s="7"/>
      <c r="K19" s="24"/>
    </row>
    <row r="20" spans="1:11" s="13" customFormat="1" ht="15.75" x14ac:dyDescent="0.25">
      <c r="A20" s="69"/>
      <c r="B20" s="66"/>
      <c r="C20" s="3" t="s">
        <v>17</v>
      </c>
      <c r="D20" s="4" t="s">
        <v>16</v>
      </c>
      <c r="E20" s="8">
        <v>10</v>
      </c>
      <c r="F20" s="9"/>
      <c r="G20" s="7"/>
      <c r="H20" s="6"/>
      <c r="I20" s="7"/>
      <c r="J20" s="7"/>
      <c r="K20" s="24"/>
    </row>
    <row r="21" spans="1:11" s="13" customFormat="1" ht="15.75" x14ac:dyDescent="0.25">
      <c r="A21" s="69"/>
      <c r="B21" s="66"/>
      <c r="C21" s="3" t="s">
        <v>24</v>
      </c>
      <c r="D21" s="4" t="s">
        <v>14</v>
      </c>
      <c r="E21" s="8">
        <v>4</v>
      </c>
      <c r="F21" s="11">
        <v>7</v>
      </c>
      <c r="G21" s="6"/>
      <c r="H21" s="7"/>
      <c r="I21" s="7"/>
      <c r="J21" s="7"/>
      <c r="K21" s="24"/>
    </row>
    <row r="22" spans="1:11" s="13" customFormat="1" ht="15.75" x14ac:dyDescent="0.25">
      <c r="A22" s="69"/>
      <c r="B22" s="66"/>
      <c r="C22" s="3" t="s">
        <v>24</v>
      </c>
      <c r="D22" s="4" t="s">
        <v>15</v>
      </c>
      <c r="E22" s="8">
        <v>2</v>
      </c>
      <c r="F22" s="11">
        <v>4</v>
      </c>
      <c r="G22" s="6"/>
      <c r="H22" s="7"/>
      <c r="I22" s="7"/>
      <c r="J22" s="7"/>
      <c r="K22" s="24"/>
    </row>
    <row r="23" spans="1:11" s="13" customFormat="1" ht="15.75" x14ac:dyDescent="0.25">
      <c r="A23" s="69"/>
      <c r="B23" s="66"/>
      <c r="C23" s="3" t="s">
        <v>26</v>
      </c>
      <c r="D23" s="4" t="s">
        <v>13</v>
      </c>
      <c r="E23" s="8">
        <v>1</v>
      </c>
      <c r="F23" s="11">
        <v>2</v>
      </c>
      <c r="G23" s="6"/>
      <c r="H23" s="7"/>
      <c r="I23" s="7"/>
      <c r="J23" s="7"/>
      <c r="K23" s="24"/>
    </row>
    <row r="24" spans="1:11" s="13" customFormat="1" ht="15.75" x14ac:dyDescent="0.25">
      <c r="A24" s="69"/>
      <c r="B24" s="66"/>
      <c r="C24" s="3" t="s">
        <v>26</v>
      </c>
      <c r="D24" s="4" t="s">
        <v>14</v>
      </c>
      <c r="E24" s="8">
        <v>10</v>
      </c>
      <c r="F24" s="11">
        <v>17</v>
      </c>
      <c r="G24" s="6"/>
      <c r="H24" s="7"/>
      <c r="I24" s="7"/>
      <c r="J24" s="7"/>
      <c r="K24" s="24"/>
    </row>
    <row r="25" spans="1:11" s="13" customFormat="1" ht="15.75" x14ac:dyDescent="0.25">
      <c r="A25" s="69"/>
      <c r="B25" s="66"/>
      <c r="C25" s="3" t="s">
        <v>26</v>
      </c>
      <c r="D25" s="4" t="s">
        <v>15</v>
      </c>
      <c r="E25" s="8">
        <v>7</v>
      </c>
      <c r="F25" s="11">
        <v>13</v>
      </c>
      <c r="G25" s="6"/>
      <c r="H25" s="7"/>
      <c r="I25" s="7"/>
      <c r="J25" s="7"/>
      <c r="K25" s="24"/>
    </row>
    <row r="26" spans="1:11" s="13" customFormat="1" ht="15.75" x14ac:dyDescent="0.25">
      <c r="A26" s="69"/>
      <c r="B26" s="67"/>
      <c r="C26" s="17"/>
      <c r="D26" s="18" t="s">
        <v>18</v>
      </c>
      <c r="E26" s="19">
        <v>1821</v>
      </c>
      <c r="F26" s="19">
        <v>1825</v>
      </c>
      <c r="G26" s="20"/>
      <c r="H26" s="20"/>
      <c r="I26" s="21"/>
      <c r="J26" s="21"/>
      <c r="K26" s="25"/>
    </row>
    <row r="27" spans="1:11" s="13" customFormat="1" ht="15.75" x14ac:dyDescent="0.25">
      <c r="A27" s="69"/>
      <c r="B27" s="68" t="s">
        <v>58</v>
      </c>
      <c r="C27" s="3" t="s">
        <v>19</v>
      </c>
      <c r="D27" s="14" t="s">
        <v>31</v>
      </c>
      <c r="E27" s="8">
        <v>1</v>
      </c>
      <c r="F27" s="9"/>
      <c r="G27" s="7"/>
      <c r="H27" s="22"/>
      <c r="I27" s="7"/>
      <c r="J27" s="22"/>
      <c r="K27" s="24"/>
    </row>
    <row r="28" spans="1:11" s="13" customFormat="1" ht="15.75" x14ac:dyDescent="0.25">
      <c r="A28" s="69"/>
      <c r="B28" s="66"/>
      <c r="C28" s="3" t="s">
        <v>19</v>
      </c>
      <c r="D28" s="4" t="s">
        <v>14</v>
      </c>
      <c r="E28" s="8">
        <v>20</v>
      </c>
      <c r="F28" s="11">
        <v>33</v>
      </c>
      <c r="G28" s="22"/>
      <c r="H28" s="7"/>
      <c r="I28" s="22"/>
      <c r="J28" s="7"/>
      <c r="K28" s="24"/>
    </row>
    <row r="29" spans="1:11" s="13" customFormat="1" ht="15.75" x14ac:dyDescent="0.25">
      <c r="A29" s="69"/>
      <c r="B29" s="66"/>
      <c r="C29" s="3" t="s">
        <v>19</v>
      </c>
      <c r="D29" s="4" t="s">
        <v>15</v>
      </c>
      <c r="E29" s="8">
        <v>15</v>
      </c>
      <c r="F29" s="11">
        <v>27</v>
      </c>
      <c r="G29" s="22"/>
      <c r="H29" s="7"/>
      <c r="I29" s="22"/>
      <c r="J29" s="7"/>
      <c r="K29" s="24"/>
    </row>
    <row r="30" spans="1:11" s="13" customFormat="1" ht="15.75" x14ac:dyDescent="0.25">
      <c r="A30" s="69"/>
      <c r="B30" s="66"/>
      <c r="C30" s="3" t="s">
        <v>21</v>
      </c>
      <c r="D30" s="14" t="s">
        <v>29</v>
      </c>
      <c r="E30" s="8">
        <v>3</v>
      </c>
      <c r="F30" s="9"/>
      <c r="G30" s="7"/>
      <c r="H30" s="22"/>
      <c r="I30" s="7"/>
      <c r="J30" s="22"/>
      <c r="K30" s="24"/>
    </row>
    <row r="31" spans="1:11" s="13" customFormat="1" ht="15.75" x14ac:dyDescent="0.25">
      <c r="A31" s="69"/>
      <c r="B31" s="66"/>
      <c r="C31" s="3" t="s">
        <v>21</v>
      </c>
      <c r="D31" s="14" t="s">
        <v>31</v>
      </c>
      <c r="E31" s="8">
        <v>2</v>
      </c>
      <c r="F31" s="9"/>
      <c r="G31" s="7"/>
      <c r="H31" s="22"/>
      <c r="I31" s="7"/>
      <c r="J31" s="22"/>
      <c r="K31" s="24"/>
    </row>
    <row r="32" spans="1:11" s="13" customFormat="1" ht="15.75" x14ac:dyDescent="0.25">
      <c r="A32" s="69"/>
      <c r="B32" s="66"/>
      <c r="C32" s="3" t="s">
        <v>21</v>
      </c>
      <c r="D32" s="4" t="s">
        <v>20</v>
      </c>
      <c r="E32" s="8">
        <v>1</v>
      </c>
      <c r="F32" s="11">
        <v>2</v>
      </c>
      <c r="G32" s="22"/>
      <c r="H32" s="7"/>
      <c r="I32" s="22"/>
      <c r="J32" s="7"/>
      <c r="K32" s="24"/>
    </row>
    <row r="33" spans="1:11" s="13" customFormat="1" ht="15.75" x14ac:dyDescent="0.25">
      <c r="A33" s="69"/>
      <c r="B33" s="66"/>
      <c r="C33" s="3" t="s">
        <v>21</v>
      </c>
      <c r="D33" s="4" t="s">
        <v>14</v>
      </c>
      <c r="E33" s="8">
        <v>160</v>
      </c>
      <c r="F33" s="11">
        <v>267</v>
      </c>
      <c r="G33" s="22"/>
      <c r="H33" s="7"/>
      <c r="I33" s="22"/>
      <c r="J33" s="7"/>
      <c r="K33" s="24"/>
    </row>
    <row r="34" spans="1:11" s="13" customFormat="1" ht="15.75" x14ac:dyDescent="0.25">
      <c r="A34" s="69"/>
      <c r="B34" s="66"/>
      <c r="C34" s="3" t="s">
        <v>21</v>
      </c>
      <c r="D34" s="4" t="s">
        <v>15</v>
      </c>
      <c r="E34" s="8">
        <v>100</v>
      </c>
      <c r="F34" s="11">
        <v>182</v>
      </c>
      <c r="G34" s="22"/>
      <c r="H34" s="7"/>
      <c r="I34" s="22"/>
      <c r="J34" s="7"/>
      <c r="K34" s="24"/>
    </row>
    <row r="35" spans="1:11" s="13" customFormat="1" ht="15.75" x14ac:dyDescent="0.25">
      <c r="A35" s="69"/>
      <c r="B35" s="66"/>
      <c r="C35" s="3" t="s">
        <v>21</v>
      </c>
      <c r="D35" s="4" t="s">
        <v>16</v>
      </c>
      <c r="E35" s="8">
        <v>14</v>
      </c>
      <c r="F35" s="11"/>
      <c r="G35" s="7"/>
      <c r="H35" s="22"/>
      <c r="I35" s="7"/>
      <c r="J35" s="22"/>
      <c r="K35" s="24"/>
    </row>
    <row r="36" spans="1:11" s="13" customFormat="1" ht="15.75" x14ac:dyDescent="0.25">
      <c r="A36" s="69"/>
      <c r="B36" s="66"/>
      <c r="C36" s="3" t="s">
        <v>23</v>
      </c>
      <c r="D36" s="4" t="s">
        <v>15</v>
      </c>
      <c r="E36" s="8">
        <v>3</v>
      </c>
      <c r="F36" s="11">
        <v>5</v>
      </c>
      <c r="G36" s="22"/>
      <c r="H36" s="7"/>
      <c r="I36" s="22"/>
      <c r="J36" s="7"/>
      <c r="K36" s="24"/>
    </row>
    <row r="37" spans="1:11" s="13" customFormat="1" ht="15.75" x14ac:dyDescent="0.25">
      <c r="A37" s="69"/>
      <c r="B37" s="67"/>
      <c r="C37" s="17"/>
      <c r="D37" s="18" t="s">
        <v>18</v>
      </c>
      <c r="E37" s="19">
        <v>319</v>
      </c>
      <c r="F37" s="19">
        <v>516</v>
      </c>
      <c r="G37" s="23"/>
      <c r="H37" s="23"/>
      <c r="I37" s="23"/>
      <c r="J37" s="23"/>
      <c r="K37" s="26"/>
    </row>
    <row r="38" spans="1:11" s="13" customFormat="1" ht="15.75" x14ac:dyDescent="0.25">
      <c r="A38" s="69"/>
      <c r="B38" s="68" t="s">
        <v>69</v>
      </c>
      <c r="C38" s="3" t="s">
        <v>19</v>
      </c>
      <c r="D38" s="14" t="s">
        <v>31</v>
      </c>
      <c r="E38" s="8">
        <v>2</v>
      </c>
      <c r="F38" s="9"/>
      <c r="G38" s="7"/>
      <c r="H38" s="22"/>
      <c r="I38" s="7"/>
      <c r="J38" s="22"/>
      <c r="K38" s="24"/>
    </row>
    <row r="39" spans="1:11" s="13" customFormat="1" ht="15.75" x14ac:dyDescent="0.25">
      <c r="A39" s="69"/>
      <c r="B39" s="66"/>
      <c r="C39" s="3" t="s">
        <v>19</v>
      </c>
      <c r="D39" s="4" t="s">
        <v>20</v>
      </c>
      <c r="E39" s="8">
        <v>3</v>
      </c>
      <c r="F39" s="11">
        <v>5</v>
      </c>
      <c r="G39" s="22"/>
      <c r="H39" s="7"/>
      <c r="I39" s="22"/>
      <c r="J39" s="7"/>
      <c r="K39" s="24"/>
    </row>
    <row r="40" spans="1:11" s="13" customFormat="1" ht="15.75" x14ac:dyDescent="0.25">
      <c r="A40" s="69"/>
      <c r="B40" s="66"/>
      <c r="C40" s="3" t="s">
        <v>19</v>
      </c>
      <c r="D40" s="4" t="s">
        <v>14</v>
      </c>
      <c r="E40" s="8">
        <v>16</v>
      </c>
      <c r="F40" s="11">
        <v>27</v>
      </c>
      <c r="G40" s="22"/>
      <c r="H40" s="7"/>
      <c r="I40" s="22"/>
      <c r="J40" s="7"/>
      <c r="K40" s="24"/>
    </row>
    <row r="41" spans="1:11" s="13" customFormat="1" ht="15.75" x14ac:dyDescent="0.25">
      <c r="A41" s="69"/>
      <c r="B41" s="66"/>
      <c r="C41" s="3" t="s">
        <v>19</v>
      </c>
      <c r="D41" s="4" t="s">
        <v>15</v>
      </c>
      <c r="E41" s="8">
        <v>10</v>
      </c>
      <c r="F41" s="11">
        <v>18</v>
      </c>
      <c r="G41" s="22"/>
      <c r="H41" s="7"/>
      <c r="I41" s="22"/>
      <c r="J41" s="7"/>
      <c r="K41" s="24"/>
    </row>
    <row r="42" spans="1:11" s="13" customFormat="1" ht="15.75" x14ac:dyDescent="0.25">
      <c r="A42" s="69"/>
      <c r="B42" s="66"/>
      <c r="C42" s="3" t="s">
        <v>19</v>
      </c>
      <c r="D42" s="4" t="s">
        <v>16</v>
      </c>
      <c r="E42" s="8">
        <v>1</v>
      </c>
      <c r="F42" s="9"/>
      <c r="G42" s="7"/>
      <c r="H42" s="22"/>
      <c r="I42" s="7"/>
      <c r="J42" s="22"/>
      <c r="K42" s="24"/>
    </row>
    <row r="43" spans="1:11" s="13" customFormat="1" ht="15.75" x14ac:dyDescent="0.25">
      <c r="A43" s="69"/>
      <c r="B43" s="66"/>
      <c r="C43" s="3" t="s">
        <v>21</v>
      </c>
      <c r="D43" s="14" t="s">
        <v>31</v>
      </c>
      <c r="E43" s="8">
        <v>5</v>
      </c>
      <c r="F43" s="9"/>
      <c r="G43" s="7"/>
      <c r="H43" s="22"/>
      <c r="I43" s="7"/>
      <c r="J43" s="22"/>
      <c r="K43" s="24"/>
    </row>
    <row r="44" spans="1:11" s="13" customFormat="1" ht="15.75" x14ac:dyDescent="0.25">
      <c r="A44" s="69"/>
      <c r="B44" s="66"/>
      <c r="C44" s="3" t="s">
        <v>21</v>
      </c>
      <c r="D44" s="4" t="s">
        <v>20</v>
      </c>
      <c r="E44" s="8">
        <v>2</v>
      </c>
      <c r="F44" s="11">
        <v>3</v>
      </c>
      <c r="G44" s="22"/>
      <c r="H44" s="7"/>
      <c r="I44" s="22"/>
      <c r="J44" s="7"/>
      <c r="K44" s="24"/>
    </row>
    <row r="45" spans="1:11" s="13" customFormat="1" ht="15.75" x14ac:dyDescent="0.25">
      <c r="A45" s="69"/>
      <c r="B45" s="66"/>
      <c r="C45" s="3" t="s">
        <v>21</v>
      </c>
      <c r="D45" s="4" t="s">
        <v>14</v>
      </c>
      <c r="E45" s="8">
        <v>80</v>
      </c>
      <c r="F45" s="11">
        <v>133</v>
      </c>
      <c r="G45" s="22"/>
      <c r="H45" s="7"/>
      <c r="I45" s="22"/>
      <c r="J45" s="7"/>
      <c r="K45" s="24"/>
    </row>
    <row r="46" spans="1:11" s="13" customFormat="1" ht="15.75" x14ac:dyDescent="0.25">
      <c r="A46" s="69"/>
      <c r="B46" s="66"/>
      <c r="C46" s="3" t="s">
        <v>21</v>
      </c>
      <c r="D46" s="4" t="s">
        <v>15</v>
      </c>
      <c r="E46" s="8">
        <v>43</v>
      </c>
      <c r="F46" s="11">
        <v>78</v>
      </c>
      <c r="G46" s="22"/>
      <c r="H46" s="7"/>
      <c r="I46" s="22"/>
      <c r="J46" s="7"/>
      <c r="K46" s="24"/>
    </row>
    <row r="47" spans="1:11" s="13" customFormat="1" ht="15.75" x14ac:dyDescent="0.25">
      <c r="A47" s="69"/>
      <c r="B47" s="66"/>
      <c r="C47" s="3" t="s">
        <v>21</v>
      </c>
      <c r="D47" s="4" t="s">
        <v>16</v>
      </c>
      <c r="E47" s="8">
        <v>1</v>
      </c>
      <c r="F47" s="9"/>
      <c r="G47" s="7"/>
      <c r="H47" s="22"/>
      <c r="I47" s="7"/>
      <c r="J47" s="22"/>
      <c r="K47" s="24"/>
    </row>
    <row r="48" spans="1:11" s="13" customFormat="1" ht="15.75" x14ac:dyDescent="0.25">
      <c r="A48" s="69"/>
      <c r="B48" s="67"/>
      <c r="C48" s="17"/>
      <c r="D48" s="18" t="s">
        <v>18</v>
      </c>
      <c r="E48" s="19">
        <v>163</v>
      </c>
      <c r="F48" s="19">
        <v>264</v>
      </c>
      <c r="G48" s="23"/>
      <c r="H48" s="23"/>
      <c r="I48" s="23"/>
      <c r="J48" s="23"/>
      <c r="K48" s="26"/>
    </row>
    <row r="49" spans="1:11" s="13" customFormat="1" ht="15.75" x14ac:dyDescent="0.25">
      <c r="A49" s="69"/>
      <c r="B49" s="68" t="s">
        <v>67</v>
      </c>
      <c r="C49" s="3" t="s">
        <v>19</v>
      </c>
      <c r="D49" s="4" t="s">
        <v>31</v>
      </c>
      <c r="E49" s="8">
        <v>16</v>
      </c>
      <c r="F49" s="9"/>
      <c r="G49" s="7"/>
      <c r="H49" s="22"/>
      <c r="I49" s="7"/>
      <c r="J49" s="22"/>
      <c r="K49" s="24"/>
    </row>
    <row r="50" spans="1:11" s="13" customFormat="1" ht="15.75" x14ac:dyDescent="0.25">
      <c r="A50" s="69"/>
      <c r="B50" s="66"/>
      <c r="C50" s="3" t="s">
        <v>19</v>
      </c>
      <c r="D50" s="4" t="s">
        <v>20</v>
      </c>
      <c r="E50" s="8">
        <v>69</v>
      </c>
      <c r="F50" s="11">
        <v>115</v>
      </c>
      <c r="G50" s="22"/>
      <c r="H50" s="7"/>
      <c r="I50" s="22"/>
      <c r="J50" s="7"/>
      <c r="K50" s="24"/>
    </row>
    <row r="51" spans="1:11" s="13" customFormat="1" ht="15.75" x14ac:dyDescent="0.25">
      <c r="A51" s="69"/>
      <c r="B51" s="66"/>
      <c r="C51" s="3" t="s">
        <v>19</v>
      </c>
      <c r="D51" s="4" t="s">
        <v>14</v>
      </c>
      <c r="E51" s="8">
        <v>200</v>
      </c>
      <c r="F51" s="11">
        <v>333</v>
      </c>
      <c r="G51" s="22"/>
      <c r="H51" s="7"/>
      <c r="I51" s="22"/>
      <c r="J51" s="7"/>
      <c r="K51" s="24"/>
    </row>
    <row r="52" spans="1:11" s="13" customFormat="1" ht="15.75" x14ac:dyDescent="0.25">
      <c r="A52" s="69"/>
      <c r="B52" s="66"/>
      <c r="C52" s="3" t="s">
        <v>19</v>
      </c>
      <c r="D52" s="4" t="s">
        <v>15</v>
      </c>
      <c r="E52" s="8">
        <v>112</v>
      </c>
      <c r="F52" s="11">
        <v>204</v>
      </c>
      <c r="G52" s="22"/>
      <c r="H52" s="7"/>
      <c r="I52" s="22"/>
      <c r="J52" s="7"/>
      <c r="K52" s="24"/>
    </row>
    <row r="53" spans="1:11" s="13" customFormat="1" ht="15.75" x14ac:dyDescent="0.25">
      <c r="A53" s="69"/>
      <c r="B53" s="66"/>
      <c r="C53" s="3" t="s">
        <v>19</v>
      </c>
      <c r="D53" s="4" t="s">
        <v>16</v>
      </c>
      <c r="E53" s="8">
        <v>1</v>
      </c>
      <c r="F53" s="9"/>
      <c r="G53" s="7"/>
      <c r="H53" s="22"/>
      <c r="I53" s="7"/>
      <c r="J53" s="22"/>
      <c r="K53" s="24"/>
    </row>
    <row r="54" spans="1:11" s="13" customFormat="1" ht="15.75" x14ac:dyDescent="0.25">
      <c r="A54" s="69"/>
      <c r="B54" s="66"/>
      <c r="C54" s="3" t="s">
        <v>21</v>
      </c>
      <c r="D54" s="4" t="s">
        <v>31</v>
      </c>
      <c r="E54" s="8">
        <v>3</v>
      </c>
      <c r="F54" s="9"/>
      <c r="G54" s="7"/>
      <c r="H54" s="22"/>
      <c r="I54" s="7"/>
      <c r="J54" s="22"/>
      <c r="K54" s="24"/>
    </row>
    <row r="55" spans="1:11" s="13" customFormat="1" ht="15.75" x14ac:dyDescent="0.25">
      <c r="A55" s="69"/>
      <c r="B55" s="66"/>
      <c r="C55" s="3" t="s">
        <v>21</v>
      </c>
      <c r="D55" s="4" t="s">
        <v>20</v>
      </c>
      <c r="E55" s="8">
        <v>7</v>
      </c>
      <c r="F55" s="11">
        <v>12</v>
      </c>
      <c r="G55" s="22"/>
      <c r="H55" s="7"/>
      <c r="I55" s="22"/>
      <c r="J55" s="7"/>
      <c r="K55" s="24"/>
    </row>
    <row r="56" spans="1:11" s="13" customFormat="1" ht="15.75" x14ac:dyDescent="0.25">
      <c r="A56" s="69"/>
      <c r="B56" s="66"/>
      <c r="C56" s="3" t="s">
        <v>21</v>
      </c>
      <c r="D56" s="4" t="s">
        <v>14</v>
      </c>
      <c r="E56" s="8">
        <v>15</v>
      </c>
      <c r="F56" s="11">
        <v>25</v>
      </c>
      <c r="G56" s="22"/>
      <c r="H56" s="7"/>
      <c r="I56" s="22"/>
      <c r="J56" s="7"/>
      <c r="K56" s="24"/>
    </row>
    <row r="57" spans="1:11" s="13" customFormat="1" ht="15.75" x14ac:dyDescent="0.25">
      <c r="A57" s="69"/>
      <c r="B57" s="66"/>
      <c r="C57" s="3" t="s">
        <v>21</v>
      </c>
      <c r="D57" s="4" t="s">
        <v>15</v>
      </c>
      <c r="E57" s="8">
        <v>11</v>
      </c>
      <c r="F57" s="11">
        <v>20</v>
      </c>
      <c r="G57" s="22"/>
      <c r="H57" s="7"/>
      <c r="I57" s="22"/>
      <c r="J57" s="7"/>
      <c r="K57" s="24"/>
    </row>
    <row r="58" spans="1:11" s="13" customFormat="1" ht="15.75" x14ac:dyDescent="0.25">
      <c r="A58" s="69"/>
      <c r="B58" s="66"/>
      <c r="C58" s="3" t="s">
        <v>21</v>
      </c>
      <c r="D58" s="4" t="s">
        <v>16</v>
      </c>
      <c r="E58" s="8">
        <v>1</v>
      </c>
      <c r="F58" s="9"/>
      <c r="G58" s="7"/>
      <c r="H58" s="22"/>
      <c r="I58" s="7"/>
      <c r="J58" s="22"/>
      <c r="K58" s="24"/>
    </row>
    <row r="59" spans="1:11" s="13" customFormat="1" ht="15.75" x14ac:dyDescent="0.25">
      <c r="A59" s="69"/>
      <c r="B59" s="67"/>
      <c r="C59" s="17"/>
      <c r="D59" s="18" t="s">
        <v>18</v>
      </c>
      <c r="E59" s="19">
        <v>435</v>
      </c>
      <c r="F59" s="19">
        <v>709</v>
      </c>
      <c r="G59" s="23"/>
      <c r="H59" s="23"/>
      <c r="I59" s="23"/>
      <c r="J59" s="23"/>
      <c r="K59" s="26"/>
    </row>
    <row r="60" spans="1:11" s="13" customFormat="1" ht="15.75" x14ac:dyDescent="0.25">
      <c r="A60" s="69"/>
      <c r="B60" s="68" t="s">
        <v>68</v>
      </c>
      <c r="C60" s="3" t="s">
        <v>19</v>
      </c>
      <c r="D60" s="4" t="s">
        <v>31</v>
      </c>
      <c r="E60" s="8">
        <v>36</v>
      </c>
      <c r="F60" s="9"/>
      <c r="G60" s="7"/>
      <c r="H60" s="22"/>
      <c r="I60" s="7"/>
      <c r="J60" s="22"/>
      <c r="K60" s="24"/>
    </row>
    <row r="61" spans="1:11" s="13" customFormat="1" ht="15.75" x14ac:dyDescent="0.25">
      <c r="A61" s="69"/>
      <c r="B61" s="66"/>
      <c r="C61" s="3" t="s">
        <v>19</v>
      </c>
      <c r="D61" s="4" t="s">
        <v>20</v>
      </c>
      <c r="E61" s="8">
        <v>58</v>
      </c>
      <c r="F61" s="11">
        <v>97</v>
      </c>
      <c r="G61" s="22"/>
      <c r="H61" s="7"/>
      <c r="I61" s="22"/>
      <c r="J61" s="7"/>
      <c r="K61" s="24"/>
    </row>
    <row r="62" spans="1:11" s="13" customFormat="1" ht="15.75" x14ac:dyDescent="0.25">
      <c r="A62" s="69"/>
      <c r="B62" s="66"/>
      <c r="C62" s="3" t="s">
        <v>19</v>
      </c>
      <c r="D62" s="4" t="s">
        <v>13</v>
      </c>
      <c r="E62" s="8">
        <v>1</v>
      </c>
      <c r="F62" s="11">
        <v>2</v>
      </c>
      <c r="G62" s="22"/>
      <c r="H62" s="7"/>
      <c r="I62" s="22"/>
      <c r="J62" s="7"/>
      <c r="K62" s="24"/>
    </row>
    <row r="63" spans="1:11" s="13" customFormat="1" ht="15.75" x14ac:dyDescent="0.25">
      <c r="A63" s="69"/>
      <c r="B63" s="66"/>
      <c r="C63" s="3" t="s">
        <v>19</v>
      </c>
      <c r="D63" s="4" t="s">
        <v>14</v>
      </c>
      <c r="E63" s="8">
        <v>257</v>
      </c>
      <c r="F63" s="11">
        <v>428</v>
      </c>
      <c r="G63" s="22"/>
      <c r="H63" s="7"/>
      <c r="I63" s="22"/>
      <c r="J63" s="7"/>
      <c r="K63" s="24"/>
    </row>
    <row r="64" spans="1:11" s="13" customFormat="1" ht="15.75" x14ac:dyDescent="0.25">
      <c r="A64" s="69"/>
      <c r="B64" s="66"/>
      <c r="C64" s="3" t="s">
        <v>19</v>
      </c>
      <c r="D64" s="4" t="s">
        <v>15</v>
      </c>
      <c r="E64" s="8">
        <v>172</v>
      </c>
      <c r="F64" s="11">
        <v>313</v>
      </c>
      <c r="G64" s="22"/>
      <c r="H64" s="7"/>
      <c r="I64" s="22"/>
      <c r="J64" s="7"/>
      <c r="K64" s="24"/>
    </row>
    <row r="65" spans="1:11" s="13" customFormat="1" ht="15.75" x14ac:dyDescent="0.25">
      <c r="A65" s="69"/>
      <c r="B65" s="66"/>
      <c r="C65" s="3" t="s">
        <v>19</v>
      </c>
      <c r="D65" s="4" t="s">
        <v>16</v>
      </c>
      <c r="E65" s="8">
        <v>1</v>
      </c>
      <c r="F65" s="9"/>
      <c r="G65" s="7"/>
      <c r="H65" s="22"/>
      <c r="I65" s="7"/>
      <c r="J65" s="22"/>
      <c r="K65" s="24"/>
    </row>
    <row r="66" spans="1:11" s="13" customFormat="1" ht="15.75" x14ac:dyDescent="0.25">
      <c r="A66" s="69"/>
      <c r="B66" s="66"/>
      <c r="C66" s="3" t="s">
        <v>21</v>
      </c>
      <c r="D66" s="4" t="s">
        <v>31</v>
      </c>
      <c r="E66" s="8">
        <v>14</v>
      </c>
      <c r="F66" s="9"/>
      <c r="G66" s="7"/>
      <c r="H66" s="22"/>
      <c r="I66" s="7"/>
      <c r="J66" s="22"/>
      <c r="K66" s="24"/>
    </row>
    <row r="67" spans="1:11" s="13" customFormat="1" ht="15.75" x14ac:dyDescent="0.25">
      <c r="A67" s="69"/>
      <c r="B67" s="66"/>
      <c r="C67" s="3" t="s">
        <v>21</v>
      </c>
      <c r="D67" s="4" t="s">
        <v>20</v>
      </c>
      <c r="E67" s="8">
        <v>24</v>
      </c>
      <c r="F67" s="11">
        <v>40</v>
      </c>
      <c r="G67" s="22"/>
      <c r="H67" s="7"/>
      <c r="I67" s="22"/>
      <c r="J67" s="7"/>
      <c r="K67" s="24"/>
    </row>
    <row r="68" spans="1:11" s="13" customFormat="1" ht="15.75" x14ac:dyDescent="0.25">
      <c r="A68" s="69"/>
      <c r="B68" s="66"/>
      <c r="C68" s="3" t="s">
        <v>21</v>
      </c>
      <c r="D68" s="4" t="s">
        <v>14</v>
      </c>
      <c r="E68" s="8">
        <v>70</v>
      </c>
      <c r="F68" s="11">
        <v>117</v>
      </c>
      <c r="G68" s="22"/>
      <c r="H68" s="7"/>
      <c r="I68" s="22"/>
      <c r="J68" s="7"/>
      <c r="K68" s="24"/>
    </row>
    <row r="69" spans="1:11" s="13" customFormat="1" ht="15.75" x14ac:dyDescent="0.25">
      <c r="A69" s="69"/>
      <c r="B69" s="66"/>
      <c r="C69" s="3" t="s">
        <v>21</v>
      </c>
      <c r="D69" s="4" t="s">
        <v>15</v>
      </c>
      <c r="E69" s="8">
        <v>58</v>
      </c>
      <c r="F69" s="11">
        <v>105</v>
      </c>
      <c r="G69" s="22"/>
      <c r="H69" s="7"/>
      <c r="I69" s="22"/>
      <c r="J69" s="7"/>
      <c r="K69" s="24"/>
    </row>
    <row r="70" spans="1:11" s="13" customFormat="1" ht="15.75" x14ac:dyDescent="0.25">
      <c r="A70" s="69"/>
      <c r="B70" s="66"/>
      <c r="C70" s="3" t="s">
        <v>21</v>
      </c>
      <c r="D70" s="4" t="s">
        <v>16</v>
      </c>
      <c r="E70" s="8">
        <v>1</v>
      </c>
      <c r="F70" s="9"/>
      <c r="G70" s="7"/>
      <c r="H70" s="22"/>
      <c r="I70" s="7"/>
      <c r="J70" s="22"/>
      <c r="K70" s="24"/>
    </row>
    <row r="71" spans="1:11" s="13" customFormat="1" ht="15.75" x14ac:dyDescent="0.25">
      <c r="A71" s="69"/>
      <c r="B71" s="67"/>
      <c r="C71" s="17"/>
      <c r="D71" s="18" t="s">
        <v>18</v>
      </c>
      <c r="E71" s="19">
        <v>692</v>
      </c>
      <c r="F71" s="19">
        <v>1102</v>
      </c>
      <c r="G71" s="23"/>
      <c r="H71" s="23"/>
      <c r="I71" s="23"/>
      <c r="J71" s="23"/>
      <c r="K71" s="26"/>
    </row>
    <row r="72" spans="1:11" s="13" customFormat="1" ht="15.75" x14ac:dyDescent="0.25">
      <c r="A72" s="69"/>
      <c r="B72" s="68" t="s">
        <v>41</v>
      </c>
      <c r="C72" s="3" t="s">
        <v>19</v>
      </c>
      <c r="D72" s="14" t="s">
        <v>11</v>
      </c>
      <c r="E72" s="8">
        <v>5</v>
      </c>
      <c r="F72" s="9"/>
      <c r="G72" s="7"/>
      <c r="H72" s="7"/>
      <c r="I72" s="7"/>
      <c r="J72" s="7"/>
      <c r="K72" s="24"/>
    </row>
    <row r="73" spans="1:11" s="13" customFormat="1" ht="15.75" x14ac:dyDescent="0.25">
      <c r="A73" s="69"/>
      <c r="B73" s="66"/>
      <c r="C73" s="3" t="s">
        <v>19</v>
      </c>
      <c r="D73" s="14" t="s">
        <v>12</v>
      </c>
      <c r="E73" s="8">
        <v>9</v>
      </c>
      <c r="F73" s="9"/>
      <c r="G73" s="7"/>
      <c r="H73" s="7"/>
      <c r="I73" s="7"/>
      <c r="J73" s="7"/>
      <c r="K73" s="24"/>
    </row>
    <row r="74" spans="1:11" s="13" customFormat="1" ht="15.75" x14ac:dyDescent="0.25">
      <c r="A74" s="69"/>
      <c r="B74" s="66"/>
      <c r="C74" s="3" t="s">
        <v>19</v>
      </c>
      <c r="D74" s="14" t="s">
        <v>30</v>
      </c>
      <c r="E74" s="8">
        <v>2</v>
      </c>
      <c r="F74" s="9"/>
      <c r="G74" s="7"/>
      <c r="H74" s="7"/>
      <c r="I74" s="7"/>
      <c r="J74" s="7"/>
      <c r="K74" s="24"/>
    </row>
    <row r="75" spans="1:11" s="13" customFormat="1" ht="15.75" x14ac:dyDescent="0.25">
      <c r="A75" s="69"/>
      <c r="B75" s="66"/>
      <c r="C75" s="3" t="s">
        <v>19</v>
      </c>
      <c r="D75" s="14" t="s">
        <v>29</v>
      </c>
      <c r="E75" s="8">
        <v>230</v>
      </c>
      <c r="F75" s="9"/>
      <c r="G75" s="7"/>
      <c r="H75" s="7"/>
      <c r="I75" s="7"/>
      <c r="J75" s="7"/>
      <c r="K75" s="24"/>
    </row>
    <row r="76" spans="1:11" s="13" customFormat="1" ht="15.75" x14ac:dyDescent="0.25">
      <c r="A76" s="69"/>
      <c r="B76" s="66"/>
      <c r="C76" s="3" t="s">
        <v>19</v>
      </c>
      <c r="D76" s="14" t="s">
        <v>31</v>
      </c>
      <c r="E76" s="8">
        <v>45</v>
      </c>
      <c r="F76" s="9"/>
      <c r="G76" s="7"/>
      <c r="H76" s="7"/>
      <c r="I76" s="7"/>
      <c r="J76" s="7"/>
      <c r="K76" s="24"/>
    </row>
    <row r="77" spans="1:11" s="13" customFormat="1" ht="15.75" x14ac:dyDescent="0.25">
      <c r="A77" s="69"/>
      <c r="B77" s="66"/>
      <c r="C77" s="3" t="s">
        <v>19</v>
      </c>
      <c r="D77" s="4" t="s">
        <v>20</v>
      </c>
      <c r="E77" s="8">
        <v>1</v>
      </c>
      <c r="F77" s="11">
        <v>2</v>
      </c>
      <c r="G77" s="6"/>
      <c r="H77" s="7"/>
      <c r="I77" s="7"/>
      <c r="J77" s="7"/>
      <c r="K77" s="24"/>
    </row>
    <row r="78" spans="1:11" s="13" customFormat="1" ht="15.75" x14ac:dyDescent="0.25">
      <c r="A78" s="69"/>
      <c r="B78" s="66"/>
      <c r="C78" s="3" t="s">
        <v>19</v>
      </c>
      <c r="D78" s="4" t="s">
        <v>13</v>
      </c>
      <c r="E78" s="8">
        <v>25</v>
      </c>
      <c r="F78" s="11">
        <v>42</v>
      </c>
      <c r="G78" s="6"/>
      <c r="H78" s="7"/>
      <c r="I78" s="7"/>
      <c r="J78" s="7"/>
      <c r="K78" s="24"/>
    </row>
    <row r="79" spans="1:11" s="13" customFormat="1" ht="15.75" x14ac:dyDescent="0.25">
      <c r="A79" s="69"/>
      <c r="B79" s="66"/>
      <c r="C79" s="3" t="s">
        <v>19</v>
      </c>
      <c r="D79" s="4" t="s">
        <v>14</v>
      </c>
      <c r="E79" s="8">
        <v>420</v>
      </c>
      <c r="F79" s="11">
        <v>700</v>
      </c>
      <c r="G79" s="6"/>
      <c r="H79" s="7"/>
      <c r="I79" s="7"/>
      <c r="J79" s="7"/>
      <c r="K79" s="24"/>
    </row>
    <row r="80" spans="1:11" s="13" customFormat="1" ht="15.75" x14ac:dyDescent="0.25">
      <c r="A80" s="69"/>
      <c r="B80" s="66"/>
      <c r="C80" s="3" t="s">
        <v>19</v>
      </c>
      <c r="D80" s="4" t="s">
        <v>15</v>
      </c>
      <c r="E80" s="8">
        <v>130</v>
      </c>
      <c r="F80" s="11">
        <v>236</v>
      </c>
      <c r="G80" s="6"/>
      <c r="H80" s="7"/>
      <c r="I80" s="7"/>
      <c r="J80" s="7"/>
      <c r="K80" s="24"/>
    </row>
    <row r="81" spans="1:11" s="13" customFormat="1" ht="15.75" x14ac:dyDescent="0.25">
      <c r="A81" s="69"/>
      <c r="B81" s="66"/>
      <c r="C81" s="3" t="s">
        <v>19</v>
      </c>
      <c r="D81" s="4" t="s">
        <v>16</v>
      </c>
      <c r="E81" s="8">
        <v>15</v>
      </c>
      <c r="F81" s="9"/>
      <c r="G81" s="7"/>
      <c r="H81" s="7"/>
      <c r="I81" s="7"/>
      <c r="J81" s="7"/>
      <c r="K81" s="24"/>
    </row>
    <row r="82" spans="1:11" s="13" customFormat="1" ht="15.75" x14ac:dyDescent="0.25">
      <c r="A82" s="69"/>
      <c r="B82" s="66"/>
      <c r="C82" s="3" t="s">
        <v>21</v>
      </c>
      <c r="D82" s="14" t="s">
        <v>29</v>
      </c>
      <c r="E82" s="8">
        <v>5</v>
      </c>
      <c r="F82" s="9"/>
      <c r="G82" s="7"/>
      <c r="H82" s="7"/>
      <c r="I82" s="7"/>
      <c r="J82" s="7"/>
      <c r="K82" s="24"/>
    </row>
    <row r="83" spans="1:11" s="13" customFormat="1" ht="15.75" x14ac:dyDescent="0.25">
      <c r="A83" s="69"/>
      <c r="B83" s="66"/>
      <c r="C83" s="3" t="s">
        <v>21</v>
      </c>
      <c r="D83" s="14" t="s">
        <v>31</v>
      </c>
      <c r="E83" s="8">
        <v>1</v>
      </c>
      <c r="F83" s="9"/>
      <c r="G83" s="7"/>
      <c r="H83" s="7"/>
      <c r="I83" s="7"/>
      <c r="J83" s="7"/>
      <c r="K83" s="24"/>
    </row>
    <row r="84" spans="1:11" s="13" customFormat="1" ht="15.75" x14ac:dyDescent="0.25">
      <c r="A84" s="69"/>
      <c r="B84" s="66"/>
      <c r="C84" s="3" t="s">
        <v>21</v>
      </c>
      <c r="D84" s="4" t="s">
        <v>13</v>
      </c>
      <c r="E84" s="8">
        <v>1</v>
      </c>
      <c r="F84" s="11">
        <v>2</v>
      </c>
      <c r="G84" s="6"/>
      <c r="H84" s="7"/>
      <c r="I84" s="7"/>
      <c r="J84" s="7"/>
      <c r="K84" s="24"/>
    </row>
    <row r="85" spans="1:11" s="13" customFormat="1" ht="15.75" x14ac:dyDescent="0.25">
      <c r="A85" s="69"/>
      <c r="B85" s="66"/>
      <c r="C85" s="3" t="s">
        <v>21</v>
      </c>
      <c r="D85" s="4" t="s">
        <v>14</v>
      </c>
      <c r="E85" s="8">
        <v>10</v>
      </c>
      <c r="F85" s="11">
        <v>17</v>
      </c>
      <c r="G85" s="6"/>
      <c r="H85" s="7"/>
      <c r="I85" s="7"/>
      <c r="J85" s="7"/>
      <c r="K85" s="24"/>
    </row>
    <row r="86" spans="1:11" s="13" customFormat="1" ht="15.75" x14ac:dyDescent="0.25">
      <c r="A86" s="69"/>
      <c r="B86" s="66"/>
      <c r="C86" s="3" t="s">
        <v>21</v>
      </c>
      <c r="D86" s="4" t="s">
        <v>15</v>
      </c>
      <c r="E86" s="8">
        <v>9</v>
      </c>
      <c r="F86" s="11">
        <v>16</v>
      </c>
      <c r="G86" s="6"/>
      <c r="H86" s="7"/>
      <c r="I86" s="7"/>
      <c r="J86" s="7"/>
      <c r="K86" s="24"/>
    </row>
    <row r="87" spans="1:11" s="13" customFormat="1" ht="15.75" x14ac:dyDescent="0.25">
      <c r="A87" s="69"/>
      <c r="B87" s="66"/>
      <c r="C87" s="3" t="s">
        <v>21</v>
      </c>
      <c r="D87" s="4" t="s">
        <v>16</v>
      </c>
      <c r="E87" s="8">
        <v>1</v>
      </c>
      <c r="F87" s="9"/>
      <c r="G87" s="7"/>
      <c r="H87" s="7"/>
      <c r="I87" s="7"/>
      <c r="J87" s="7"/>
      <c r="K87" s="24"/>
    </row>
    <row r="88" spans="1:11" s="13" customFormat="1" ht="15.75" x14ac:dyDescent="0.25">
      <c r="A88" s="69"/>
      <c r="B88" s="67"/>
      <c r="C88" s="17"/>
      <c r="D88" s="18" t="s">
        <v>18</v>
      </c>
      <c r="E88" s="19">
        <v>909</v>
      </c>
      <c r="F88" s="19">
        <v>1015</v>
      </c>
      <c r="G88" s="20"/>
      <c r="H88" s="20"/>
      <c r="I88" s="21"/>
      <c r="J88" s="21"/>
      <c r="K88" s="25"/>
    </row>
    <row r="89" spans="1:11" s="13" customFormat="1" ht="15.75" x14ac:dyDescent="0.25">
      <c r="A89" s="69"/>
      <c r="B89" s="68" t="s">
        <v>60</v>
      </c>
      <c r="C89" s="3" t="s">
        <v>19</v>
      </c>
      <c r="D89" s="4" t="s">
        <v>31</v>
      </c>
      <c r="E89" s="8">
        <v>3</v>
      </c>
      <c r="F89" s="9"/>
      <c r="G89" s="7"/>
      <c r="H89" s="7"/>
      <c r="I89" s="7"/>
      <c r="J89" s="7"/>
      <c r="K89" s="24"/>
    </row>
    <row r="90" spans="1:11" s="13" customFormat="1" ht="15.75" x14ac:dyDescent="0.25">
      <c r="A90" s="69"/>
      <c r="B90" s="66"/>
      <c r="C90" s="3" t="s">
        <v>19</v>
      </c>
      <c r="D90" s="4" t="s">
        <v>20</v>
      </c>
      <c r="E90" s="8">
        <v>8</v>
      </c>
      <c r="F90" s="11">
        <v>13</v>
      </c>
      <c r="G90" s="6"/>
      <c r="H90" s="7"/>
      <c r="I90" s="7"/>
      <c r="J90" s="7"/>
      <c r="K90" s="24"/>
    </row>
    <row r="91" spans="1:11" s="13" customFormat="1" ht="15.75" x14ac:dyDescent="0.25">
      <c r="A91" s="69"/>
      <c r="B91" s="66"/>
      <c r="C91" s="3" t="s">
        <v>19</v>
      </c>
      <c r="D91" s="4" t="s">
        <v>14</v>
      </c>
      <c r="E91" s="8">
        <v>17</v>
      </c>
      <c r="F91" s="11">
        <v>28</v>
      </c>
      <c r="G91" s="6"/>
      <c r="H91" s="7"/>
      <c r="I91" s="7"/>
      <c r="J91" s="7"/>
      <c r="K91" s="24"/>
    </row>
    <row r="92" spans="1:11" s="13" customFormat="1" ht="15.75" x14ac:dyDescent="0.25">
      <c r="A92" s="69"/>
      <c r="B92" s="66"/>
      <c r="C92" s="3" t="s">
        <v>19</v>
      </c>
      <c r="D92" s="4" t="s">
        <v>15</v>
      </c>
      <c r="E92" s="8">
        <v>10</v>
      </c>
      <c r="F92" s="11">
        <v>18</v>
      </c>
      <c r="G92" s="6"/>
      <c r="H92" s="7"/>
      <c r="I92" s="7"/>
      <c r="J92" s="7"/>
      <c r="K92" s="24"/>
    </row>
    <row r="93" spans="1:11" s="13" customFormat="1" ht="15.75" x14ac:dyDescent="0.25">
      <c r="A93" s="69"/>
      <c r="B93" s="66"/>
      <c r="C93" s="3" t="s">
        <v>21</v>
      </c>
      <c r="D93" s="4" t="s">
        <v>29</v>
      </c>
      <c r="E93" s="8">
        <v>3</v>
      </c>
      <c r="F93" s="9"/>
      <c r="G93" s="7"/>
      <c r="H93" s="7"/>
      <c r="I93" s="7"/>
      <c r="J93" s="7"/>
      <c r="K93" s="24"/>
    </row>
    <row r="94" spans="1:11" s="13" customFormat="1" ht="15.75" x14ac:dyDescent="0.25">
      <c r="A94" s="69"/>
      <c r="B94" s="66"/>
      <c r="C94" s="3" t="s">
        <v>21</v>
      </c>
      <c r="D94" s="4" t="s">
        <v>31</v>
      </c>
      <c r="E94" s="8">
        <v>8</v>
      </c>
      <c r="F94" s="9"/>
      <c r="G94" s="7"/>
      <c r="H94" s="7"/>
      <c r="I94" s="7"/>
      <c r="J94" s="7"/>
      <c r="K94" s="24"/>
    </row>
    <row r="95" spans="1:11" s="13" customFormat="1" ht="15.75" x14ac:dyDescent="0.25">
      <c r="A95" s="69"/>
      <c r="B95" s="66"/>
      <c r="C95" s="3" t="s">
        <v>21</v>
      </c>
      <c r="D95" s="4" t="s">
        <v>20</v>
      </c>
      <c r="E95" s="8">
        <v>7</v>
      </c>
      <c r="F95" s="11">
        <v>12</v>
      </c>
      <c r="G95" s="6"/>
      <c r="H95" s="7"/>
      <c r="I95" s="7"/>
      <c r="J95" s="7"/>
      <c r="K95" s="24"/>
    </row>
    <row r="96" spans="1:11" s="13" customFormat="1" ht="15.75" x14ac:dyDescent="0.25">
      <c r="A96" s="69"/>
      <c r="B96" s="66"/>
      <c r="C96" s="3" t="s">
        <v>21</v>
      </c>
      <c r="D96" s="4" t="s">
        <v>13</v>
      </c>
      <c r="E96" s="8">
        <v>2</v>
      </c>
      <c r="F96" s="11">
        <v>3</v>
      </c>
      <c r="G96" s="6"/>
      <c r="H96" s="7"/>
      <c r="I96" s="7"/>
      <c r="J96" s="7"/>
      <c r="K96" s="24"/>
    </row>
    <row r="97" spans="1:11" s="13" customFormat="1" ht="15.75" x14ac:dyDescent="0.25">
      <c r="A97" s="69"/>
      <c r="B97" s="66"/>
      <c r="C97" s="3" t="s">
        <v>21</v>
      </c>
      <c r="D97" s="4" t="s">
        <v>14</v>
      </c>
      <c r="E97" s="8">
        <v>40</v>
      </c>
      <c r="F97" s="11">
        <v>67</v>
      </c>
      <c r="G97" s="6"/>
      <c r="H97" s="7"/>
      <c r="I97" s="7"/>
      <c r="J97" s="7"/>
      <c r="K97" s="24"/>
    </row>
    <row r="98" spans="1:11" s="13" customFormat="1" ht="15.75" x14ac:dyDescent="0.25">
      <c r="A98" s="69"/>
      <c r="B98" s="66"/>
      <c r="C98" s="3" t="s">
        <v>21</v>
      </c>
      <c r="D98" s="4" t="s">
        <v>15</v>
      </c>
      <c r="E98" s="8">
        <v>21</v>
      </c>
      <c r="F98" s="11">
        <v>38</v>
      </c>
      <c r="G98" s="6"/>
      <c r="H98" s="7"/>
      <c r="I98" s="7"/>
      <c r="J98" s="7"/>
      <c r="K98" s="24"/>
    </row>
    <row r="99" spans="1:11" s="13" customFormat="1" ht="15.75" x14ac:dyDescent="0.25">
      <c r="A99" s="69"/>
      <c r="B99" s="67"/>
      <c r="C99" s="17"/>
      <c r="D99" s="18" t="s">
        <v>18</v>
      </c>
      <c r="E99" s="19">
        <v>119</v>
      </c>
      <c r="F99" s="19">
        <v>179</v>
      </c>
      <c r="G99" s="20"/>
      <c r="H99" s="20"/>
      <c r="I99" s="21"/>
      <c r="J99" s="21"/>
      <c r="K99" s="25"/>
    </row>
    <row r="100" spans="1:11" s="13" customFormat="1" ht="15.75" x14ac:dyDescent="0.25">
      <c r="A100" s="69"/>
      <c r="B100" s="68" t="s">
        <v>61</v>
      </c>
      <c r="C100" s="3" t="s">
        <v>19</v>
      </c>
      <c r="D100" s="4" t="s">
        <v>31</v>
      </c>
      <c r="E100" s="8">
        <v>1</v>
      </c>
      <c r="F100" s="9"/>
      <c r="G100" s="7"/>
      <c r="H100" s="7"/>
      <c r="I100" s="7"/>
      <c r="J100" s="7"/>
      <c r="K100" s="24"/>
    </row>
    <row r="101" spans="1:11" s="13" customFormat="1" ht="15.75" x14ac:dyDescent="0.25">
      <c r="A101" s="69"/>
      <c r="B101" s="66"/>
      <c r="C101" s="3" t="s">
        <v>19</v>
      </c>
      <c r="D101" s="4" t="s">
        <v>20</v>
      </c>
      <c r="E101" s="8">
        <v>7</v>
      </c>
      <c r="F101" s="11">
        <v>12</v>
      </c>
      <c r="G101" s="6"/>
      <c r="H101" s="7"/>
      <c r="I101" s="7"/>
      <c r="J101" s="7"/>
      <c r="K101" s="24"/>
    </row>
    <row r="102" spans="1:11" s="13" customFormat="1" ht="15.75" x14ac:dyDescent="0.25">
      <c r="A102" s="69"/>
      <c r="B102" s="66"/>
      <c r="C102" s="3" t="s">
        <v>19</v>
      </c>
      <c r="D102" s="4" t="s">
        <v>13</v>
      </c>
      <c r="E102" s="8">
        <v>2</v>
      </c>
      <c r="F102" s="11">
        <v>3</v>
      </c>
      <c r="G102" s="6"/>
      <c r="H102" s="7"/>
      <c r="I102" s="7"/>
      <c r="J102" s="7"/>
      <c r="K102" s="24"/>
    </row>
    <row r="103" spans="1:11" s="13" customFormat="1" ht="15.75" x14ac:dyDescent="0.25">
      <c r="A103" s="69"/>
      <c r="B103" s="66"/>
      <c r="C103" s="3" t="s">
        <v>19</v>
      </c>
      <c r="D103" s="4" t="s">
        <v>14</v>
      </c>
      <c r="E103" s="8">
        <v>40</v>
      </c>
      <c r="F103" s="11">
        <v>67</v>
      </c>
      <c r="G103" s="6"/>
      <c r="H103" s="7"/>
      <c r="I103" s="7"/>
      <c r="J103" s="7"/>
      <c r="K103" s="24"/>
    </row>
    <row r="104" spans="1:11" s="13" customFormat="1" ht="15.75" x14ac:dyDescent="0.25">
      <c r="A104" s="69"/>
      <c r="B104" s="66"/>
      <c r="C104" s="3" t="s">
        <v>19</v>
      </c>
      <c r="D104" s="4" t="s">
        <v>15</v>
      </c>
      <c r="E104" s="8">
        <v>23</v>
      </c>
      <c r="F104" s="11">
        <v>42</v>
      </c>
      <c r="G104" s="6"/>
      <c r="H104" s="7"/>
      <c r="I104" s="7"/>
      <c r="J104" s="7"/>
      <c r="K104" s="24"/>
    </row>
    <row r="105" spans="1:11" s="13" customFormat="1" ht="15.75" x14ac:dyDescent="0.25">
      <c r="A105" s="69"/>
      <c r="B105" s="66"/>
      <c r="C105" s="3" t="s">
        <v>19</v>
      </c>
      <c r="D105" s="4" t="s">
        <v>16</v>
      </c>
      <c r="E105" s="8">
        <v>1</v>
      </c>
      <c r="F105" s="9"/>
      <c r="G105" s="7"/>
      <c r="H105" s="7"/>
      <c r="I105" s="7"/>
      <c r="J105" s="7"/>
      <c r="K105" s="24"/>
    </row>
    <row r="106" spans="1:11" s="13" customFormat="1" ht="15.75" x14ac:dyDescent="0.25">
      <c r="A106" s="69"/>
      <c r="B106" s="66"/>
      <c r="C106" s="3" t="s">
        <v>21</v>
      </c>
      <c r="D106" s="4" t="s">
        <v>31</v>
      </c>
      <c r="E106" s="8">
        <v>2</v>
      </c>
      <c r="F106" s="9"/>
      <c r="G106" s="7"/>
      <c r="H106" s="7"/>
      <c r="I106" s="7"/>
      <c r="J106" s="7"/>
      <c r="K106" s="24"/>
    </row>
    <row r="107" spans="1:11" s="13" customFormat="1" ht="15.75" x14ac:dyDescent="0.25">
      <c r="A107" s="69"/>
      <c r="B107" s="66"/>
      <c r="C107" s="3" t="s">
        <v>21</v>
      </c>
      <c r="D107" s="4" t="s">
        <v>20</v>
      </c>
      <c r="E107" s="8">
        <v>3</v>
      </c>
      <c r="F107" s="11">
        <v>5</v>
      </c>
      <c r="G107" s="6"/>
      <c r="H107" s="7"/>
      <c r="I107" s="7"/>
      <c r="J107" s="7"/>
      <c r="K107" s="24"/>
    </row>
    <row r="108" spans="1:11" s="13" customFormat="1" ht="15.75" x14ac:dyDescent="0.25">
      <c r="A108" s="69"/>
      <c r="B108" s="66"/>
      <c r="C108" s="3" t="s">
        <v>21</v>
      </c>
      <c r="D108" s="4" t="s">
        <v>13</v>
      </c>
      <c r="E108" s="8">
        <v>4</v>
      </c>
      <c r="F108" s="11">
        <v>7</v>
      </c>
      <c r="G108" s="6"/>
      <c r="H108" s="7"/>
      <c r="I108" s="7"/>
      <c r="J108" s="7"/>
      <c r="K108" s="24"/>
    </row>
    <row r="109" spans="1:11" s="13" customFormat="1" ht="15.75" x14ac:dyDescent="0.25">
      <c r="A109" s="69"/>
      <c r="B109" s="66"/>
      <c r="C109" s="3" t="s">
        <v>21</v>
      </c>
      <c r="D109" s="4" t="s">
        <v>14</v>
      </c>
      <c r="E109" s="8">
        <v>60</v>
      </c>
      <c r="F109" s="11">
        <v>100</v>
      </c>
      <c r="G109" s="6"/>
      <c r="H109" s="7"/>
      <c r="I109" s="7"/>
      <c r="J109" s="7"/>
      <c r="K109" s="24"/>
    </row>
    <row r="110" spans="1:11" s="13" customFormat="1" ht="15.75" x14ac:dyDescent="0.25">
      <c r="A110" s="69"/>
      <c r="B110" s="66"/>
      <c r="C110" s="3" t="s">
        <v>21</v>
      </c>
      <c r="D110" s="4" t="s">
        <v>15</v>
      </c>
      <c r="E110" s="8">
        <v>47</v>
      </c>
      <c r="F110" s="11">
        <v>85</v>
      </c>
      <c r="G110" s="6"/>
      <c r="H110" s="7"/>
      <c r="I110" s="7"/>
      <c r="J110" s="7"/>
      <c r="K110" s="24"/>
    </row>
    <row r="111" spans="1:11" s="13" customFormat="1" ht="15.75" x14ac:dyDescent="0.25">
      <c r="A111" s="69"/>
      <c r="B111" s="66"/>
      <c r="C111" s="3" t="s">
        <v>21</v>
      </c>
      <c r="D111" s="4" t="s">
        <v>16</v>
      </c>
      <c r="E111" s="8">
        <v>1</v>
      </c>
      <c r="F111" s="11"/>
      <c r="G111" s="7"/>
      <c r="H111" s="7"/>
      <c r="I111" s="7"/>
      <c r="J111" s="7"/>
      <c r="K111" s="24"/>
    </row>
    <row r="112" spans="1:11" s="13" customFormat="1" ht="15.75" x14ac:dyDescent="0.25">
      <c r="A112" s="69"/>
      <c r="B112" s="67"/>
      <c r="C112" s="17"/>
      <c r="D112" s="18" t="s">
        <v>18</v>
      </c>
      <c r="E112" s="19">
        <v>191</v>
      </c>
      <c r="F112" s="19">
        <v>321</v>
      </c>
      <c r="G112" s="20"/>
      <c r="H112" s="20"/>
      <c r="I112" s="21"/>
      <c r="J112" s="21"/>
      <c r="K112" s="25"/>
    </row>
    <row r="113" spans="1:11" s="13" customFormat="1" ht="15.75" x14ac:dyDescent="0.25">
      <c r="A113" s="69"/>
      <c r="B113" s="68" t="s">
        <v>62</v>
      </c>
      <c r="C113" s="3" t="s">
        <v>19</v>
      </c>
      <c r="D113" s="4" t="s">
        <v>31</v>
      </c>
      <c r="E113" s="8">
        <v>3</v>
      </c>
      <c r="F113" s="9"/>
      <c r="G113" s="7"/>
      <c r="H113" s="7"/>
      <c r="I113" s="7"/>
      <c r="J113" s="7"/>
      <c r="K113" s="24"/>
    </row>
    <row r="114" spans="1:11" s="13" customFormat="1" ht="15.75" x14ac:dyDescent="0.25">
      <c r="A114" s="69"/>
      <c r="B114" s="66"/>
      <c r="C114" s="3" t="s">
        <v>19</v>
      </c>
      <c r="D114" s="4" t="s">
        <v>20</v>
      </c>
      <c r="E114" s="8">
        <v>8</v>
      </c>
      <c r="F114" s="11">
        <v>13</v>
      </c>
      <c r="G114" s="6"/>
      <c r="H114" s="7"/>
      <c r="I114" s="7"/>
      <c r="J114" s="7"/>
      <c r="K114" s="24"/>
    </row>
    <row r="115" spans="1:11" s="13" customFormat="1" ht="15.75" x14ac:dyDescent="0.25">
      <c r="A115" s="69"/>
      <c r="B115" s="66"/>
      <c r="C115" s="3" t="s">
        <v>19</v>
      </c>
      <c r="D115" s="4" t="s">
        <v>13</v>
      </c>
      <c r="E115" s="8">
        <v>2</v>
      </c>
      <c r="F115" s="11">
        <v>3</v>
      </c>
      <c r="G115" s="6"/>
      <c r="H115" s="7"/>
      <c r="I115" s="7"/>
      <c r="J115" s="7"/>
      <c r="K115" s="24"/>
    </row>
    <row r="116" spans="1:11" s="13" customFormat="1" ht="15.75" x14ac:dyDescent="0.25">
      <c r="A116" s="69"/>
      <c r="B116" s="66"/>
      <c r="C116" s="3" t="s">
        <v>19</v>
      </c>
      <c r="D116" s="4" t="s">
        <v>14</v>
      </c>
      <c r="E116" s="8">
        <v>30</v>
      </c>
      <c r="F116" s="11">
        <v>50</v>
      </c>
      <c r="G116" s="6"/>
      <c r="H116" s="7"/>
      <c r="I116" s="7"/>
      <c r="J116" s="7"/>
      <c r="K116" s="24"/>
    </row>
    <row r="117" spans="1:11" s="13" customFormat="1" ht="15.75" x14ac:dyDescent="0.25">
      <c r="A117" s="69"/>
      <c r="B117" s="66"/>
      <c r="C117" s="3" t="s">
        <v>19</v>
      </c>
      <c r="D117" s="4" t="s">
        <v>15</v>
      </c>
      <c r="E117" s="8">
        <v>18</v>
      </c>
      <c r="F117" s="11">
        <v>33</v>
      </c>
      <c r="G117" s="6"/>
      <c r="H117" s="7"/>
      <c r="I117" s="7"/>
      <c r="J117" s="7"/>
      <c r="K117" s="24"/>
    </row>
    <row r="118" spans="1:11" s="13" customFormat="1" ht="15.75" x14ac:dyDescent="0.25">
      <c r="A118" s="69"/>
      <c r="B118" s="66"/>
      <c r="C118" s="3" t="s">
        <v>19</v>
      </c>
      <c r="D118" s="4" t="s">
        <v>16</v>
      </c>
      <c r="E118" s="8">
        <v>1</v>
      </c>
      <c r="F118" s="9"/>
      <c r="G118" s="7"/>
      <c r="H118" s="7"/>
      <c r="I118" s="7"/>
      <c r="J118" s="7"/>
      <c r="K118" s="24"/>
    </row>
    <row r="119" spans="1:11" s="13" customFormat="1" ht="15.75" x14ac:dyDescent="0.25">
      <c r="A119" s="69"/>
      <c r="B119" s="66"/>
      <c r="C119" s="3" t="s">
        <v>23</v>
      </c>
      <c r="D119" s="4" t="s">
        <v>31</v>
      </c>
      <c r="E119" s="8">
        <v>2</v>
      </c>
      <c r="F119" s="9"/>
      <c r="G119" s="7"/>
      <c r="H119" s="7"/>
      <c r="I119" s="7"/>
      <c r="J119" s="7"/>
      <c r="K119" s="24"/>
    </row>
    <row r="120" spans="1:11" s="13" customFormat="1" ht="15.75" x14ac:dyDescent="0.25">
      <c r="A120" s="69"/>
      <c r="B120" s="66"/>
      <c r="C120" s="3" t="s">
        <v>23</v>
      </c>
      <c r="D120" s="4" t="s">
        <v>20</v>
      </c>
      <c r="E120" s="8">
        <v>14</v>
      </c>
      <c r="F120" s="11">
        <v>23</v>
      </c>
      <c r="G120" s="6"/>
      <c r="H120" s="7"/>
      <c r="I120" s="7"/>
      <c r="J120" s="7"/>
      <c r="K120" s="24"/>
    </row>
    <row r="121" spans="1:11" s="13" customFormat="1" ht="15.75" x14ac:dyDescent="0.25">
      <c r="A121" s="69"/>
      <c r="B121" s="66"/>
      <c r="C121" s="3" t="s">
        <v>23</v>
      </c>
      <c r="D121" s="4" t="s">
        <v>13</v>
      </c>
      <c r="E121" s="8">
        <v>1</v>
      </c>
      <c r="F121" s="11">
        <v>2</v>
      </c>
      <c r="G121" s="6"/>
      <c r="H121" s="7"/>
      <c r="I121" s="7"/>
      <c r="J121" s="7"/>
      <c r="K121" s="24"/>
    </row>
    <row r="122" spans="1:11" s="13" customFormat="1" ht="15.75" x14ac:dyDescent="0.25">
      <c r="A122" s="69"/>
      <c r="B122" s="66"/>
      <c r="C122" s="3" t="s">
        <v>23</v>
      </c>
      <c r="D122" s="4" t="s">
        <v>14</v>
      </c>
      <c r="E122" s="8">
        <v>20</v>
      </c>
      <c r="F122" s="11">
        <v>33</v>
      </c>
      <c r="G122" s="6"/>
      <c r="H122" s="7"/>
      <c r="I122" s="7"/>
      <c r="J122" s="7"/>
      <c r="K122" s="24"/>
    </row>
    <row r="123" spans="1:11" s="13" customFormat="1" ht="15.75" x14ac:dyDescent="0.25">
      <c r="A123" s="69"/>
      <c r="B123" s="66"/>
      <c r="C123" s="3" t="s">
        <v>23</v>
      </c>
      <c r="D123" s="4" t="s">
        <v>15</v>
      </c>
      <c r="E123" s="8">
        <v>14</v>
      </c>
      <c r="F123" s="11">
        <v>25</v>
      </c>
      <c r="G123" s="6"/>
      <c r="H123" s="7"/>
      <c r="I123" s="7"/>
      <c r="J123" s="7"/>
      <c r="K123" s="24"/>
    </row>
    <row r="124" spans="1:11" s="13" customFormat="1" ht="15.75" x14ac:dyDescent="0.25">
      <c r="A124" s="69"/>
      <c r="B124" s="66"/>
      <c r="C124" s="3" t="s">
        <v>21</v>
      </c>
      <c r="D124" s="4" t="s">
        <v>31</v>
      </c>
      <c r="E124" s="8">
        <v>4</v>
      </c>
      <c r="F124" s="9"/>
      <c r="G124" s="7"/>
      <c r="H124" s="7"/>
      <c r="I124" s="7"/>
      <c r="J124" s="7"/>
      <c r="K124" s="24"/>
    </row>
    <row r="125" spans="1:11" s="13" customFormat="1" ht="15.75" x14ac:dyDescent="0.25">
      <c r="A125" s="69"/>
      <c r="B125" s="66"/>
      <c r="C125" s="3" t="s">
        <v>21</v>
      </c>
      <c r="D125" s="4" t="s">
        <v>20</v>
      </c>
      <c r="E125" s="8">
        <v>3</v>
      </c>
      <c r="F125" s="11">
        <v>5</v>
      </c>
      <c r="G125" s="6"/>
      <c r="H125" s="7"/>
      <c r="I125" s="7"/>
      <c r="J125" s="7"/>
      <c r="K125" s="24"/>
    </row>
    <row r="126" spans="1:11" s="13" customFormat="1" ht="15.75" x14ac:dyDescent="0.25">
      <c r="A126" s="69"/>
      <c r="B126" s="66"/>
      <c r="C126" s="3" t="s">
        <v>21</v>
      </c>
      <c r="D126" s="4" t="s">
        <v>13</v>
      </c>
      <c r="E126" s="8">
        <v>3</v>
      </c>
      <c r="F126" s="11">
        <v>5</v>
      </c>
      <c r="G126" s="6"/>
      <c r="H126" s="7"/>
      <c r="I126" s="7"/>
      <c r="J126" s="7"/>
      <c r="K126" s="24"/>
    </row>
    <row r="127" spans="1:11" s="13" customFormat="1" ht="15.75" x14ac:dyDescent="0.25">
      <c r="A127" s="69"/>
      <c r="B127" s="66"/>
      <c r="C127" s="3" t="s">
        <v>21</v>
      </c>
      <c r="D127" s="4" t="s">
        <v>14</v>
      </c>
      <c r="E127" s="8">
        <v>40</v>
      </c>
      <c r="F127" s="11">
        <v>67</v>
      </c>
      <c r="G127" s="6"/>
      <c r="H127" s="7"/>
      <c r="I127" s="7"/>
      <c r="J127" s="7"/>
      <c r="K127" s="24"/>
    </row>
    <row r="128" spans="1:11" s="13" customFormat="1" ht="15.75" x14ac:dyDescent="0.25">
      <c r="A128" s="69"/>
      <c r="B128" s="66"/>
      <c r="C128" s="3" t="s">
        <v>21</v>
      </c>
      <c r="D128" s="4" t="s">
        <v>15</v>
      </c>
      <c r="E128" s="8">
        <v>28</v>
      </c>
      <c r="F128" s="11">
        <v>51</v>
      </c>
      <c r="G128" s="6"/>
      <c r="H128" s="7"/>
      <c r="I128" s="7"/>
      <c r="J128" s="7"/>
      <c r="K128" s="24"/>
    </row>
    <row r="129" spans="1:11" s="13" customFormat="1" ht="15.75" x14ac:dyDescent="0.25">
      <c r="A129" s="69"/>
      <c r="B129" s="66"/>
      <c r="C129" s="3" t="s">
        <v>24</v>
      </c>
      <c r="D129" s="4" t="s">
        <v>31</v>
      </c>
      <c r="E129" s="8">
        <v>1</v>
      </c>
      <c r="F129" s="9"/>
      <c r="G129" s="7"/>
      <c r="H129" s="7"/>
      <c r="I129" s="7"/>
      <c r="J129" s="7"/>
      <c r="K129" s="24"/>
    </row>
    <row r="130" spans="1:11" s="13" customFormat="1" ht="15.75" x14ac:dyDescent="0.25">
      <c r="A130" s="69"/>
      <c r="B130" s="66"/>
      <c r="C130" s="3" t="s">
        <v>24</v>
      </c>
      <c r="D130" s="4" t="s">
        <v>14</v>
      </c>
      <c r="E130" s="8">
        <v>15</v>
      </c>
      <c r="F130" s="11">
        <v>25</v>
      </c>
      <c r="G130" s="6"/>
      <c r="H130" s="7"/>
      <c r="I130" s="7"/>
      <c r="J130" s="7"/>
      <c r="K130" s="24"/>
    </row>
    <row r="131" spans="1:11" s="13" customFormat="1" ht="15.75" x14ac:dyDescent="0.25">
      <c r="A131" s="69"/>
      <c r="B131" s="66"/>
      <c r="C131" s="3" t="s">
        <v>24</v>
      </c>
      <c r="D131" s="4" t="s">
        <v>15</v>
      </c>
      <c r="E131" s="8">
        <v>10</v>
      </c>
      <c r="F131" s="11">
        <v>18</v>
      </c>
      <c r="G131" s="6"/>
      <c r="H131" s="7"/>
      <c r="I131" s="7"/>
      <c r="J131" s="7"/>
      <c r="K131" s="24"/>
    </row>
    <row r="132" spans="1:11" s="13" customFormat="1" ht="15.75" x14ac:dyDescent="0.25">
      <c r="A132" s="69"/>
      <c r="B132" s="67"/>
      <c r="C132" s="17"/>
      <c r="D132" s="18" t="s">
        <v>18</v>
      </c>
      <c r="E132" s="19">
        <v>217</v>
      </c>
      <c r="F132" s="19">
        <v>353</v>
      </c>
      <c r="G132" s="20"/>
      <c r="H132" s="20"/>
      <c r="I132" s="21"/>
      <c r="J132" s="21"/>
      <c r="K132" s="25"/>
    </row>
    <row r="133" spans="1:11" s="13" customFormat="1" ht="15.75" x14ac:dyDescent="0.25">
      <c r="A133" s="69"/>
      <c r="B133" s="68" t="s">
        <v>63</v>
      </c>
      <c r="C133" s="3" t="s">
        <v>19</v>
      </c>
      <c r="D133" s="4" t="s">
        <v>29</v>
      </c>
      <c r="E133" s="8">
        <v>10</v>
      </c>
      <c r="F133" s="9"/>
      <c r="G133" s="7"/>
      <c r="H133" s="7"/>
      <c r="I133" s="7"/>
      <c r="J133" s="7"/>
      <c r="K133" s="24"/>
    </row>
    <row r="134" spans="1:11" s="13" customFormat="1" ht="15.75" x14ac:dyDescent="0.25">
      <c r="A134" s="69"/>
      <c r="B134" s="66"/>
      <c r="C134" s="3" t="s">
        <v>19</v>
      </c>
      <c r="D134" s="4" t="s">
        <v>31</v>
      </c>
      <c r="E134" s="8">
        <v>5</v>
      </c>
      <c r="F134" s="9"/>
      <c r="G134" s="7"/>
      <c r="H134" s="7"/>
      <c r="I134" s="7"/>
      <c r="J134" s="7"/>
      <c r="K134" s="24"/>
    </row>
    <row r="135" spans="1:11" s="13" customFormat="1" ht="15.75" x14ac:dyDescent="0.25">
      <c r="A135" s="69"/>
      <c r="B135" s="66"/>
      <c r="C135" s="3" t="s">
        <v>19</v>
      </c>
      <c r="D135" s="4" t="s">
        <v>20</v>
      </c>
      <c r="E135" s="8">
        <v>5</v>
      </c>
      <c r="F135" s="11">
        <v>8</v>
      </c>
      <c r="G135" s="6"/>
      <c r="H135" s="7"/>
      <c r="I135" s="7"/>
      <c r="J135" s="7"/>
      <c r="K135" s="24"/>
    </row>
    <row r="136" spans="1:11" s="13" customFormat="1" ht="15.75" x14ac:dyDescent="0.25">
      <c r="A136" s="69"/>
      <c r="B136" s="66"/>
      <c r="C136" s="3" t="s">
        <v>19</v>
      </c>
      <c r="D136" s="4" t="s">
        <v>13</v>
      </c>
      <c r="E136" s="8">
        <v>4</v>
      </c>
      <c r="F136" s="11">
        <v>7</v>
      </c>
      <c r="G136" s="6"/>
      <c r="H136" s="7"/>
      <c r="I136" s="7"/>
      <c r="J136" s="7"/>
      <c r="K136" s="24"/>
    </row>
    <row r="137" spans="1:11" s="13" customFormat="1" ht="15.75" x14ac:dyDescent="0.25">
      <c r="A137" s="69"/>
      <c r="B137" s="66"/>
      <c r="C137" s="3" t="s">
        <v>19</v>
      </c>
      <c r="D137" s="4" t="s">
        <v>14</v>
      </c>
      <c r="E137" s="8">
        <v>60</v>
      </c>
      <c r="F137" s="11">
        <v>100</v>
      </c>
      <c r="G137" s="6"/>
      <c r="H137" s="7"/>
      <c r="I137" s="7"/>
      <c r="J137" s="7"/>
      <c r="K137" s="24"/>
    </row>
    <row r="138" spans="1:11" s="13" customFormat="1" ht="15.75" x14ac:dyDescent="0.25">
      <c r="A138" s="69"/>
      <c r="B138" s="66"/>
      <c r="C138" s="3" t="s">
        <v>19</v>
      </c>
      <c r="D138" s="4" t="s">
        <v>15</v>
      </c>
      <c r="E138" s="8">
        <v>38</v>
      </c>
      <c r="F138" s="11">
        <v>69</v>
      </c>
      <c r="G138" s="6"/>
      <c r="H138" s="7"/>
      <c r="I138" s="7"/>
      <c r="J138" s="7"/>
      <c r="K138" s="24"/>
    </row>
    <row r="139" spans="1:11" s="13" customFormat="1" ht="15.75" x14ac:dyDescent="0.25">
      <c r="A139" s="69"/>
      <c r="B139" s="66"/>
      <c r="C139" s="3" t="s">
        <v>19</v>
      </c>
      <c r="D139" s="4" t="s">
        <v>16</v>
      </c>
      <c r="E139" s="8">
        <v>1</v>
      </c>
      <c r="F139" s="9"/>
      <c r="G139" s="7"/>
      <c r="H139" s="7"/>
      <c r="I139" s="7"/>
      <c r="J139" s="7"/>
      <c r="K139" s="24"/>
    </row>
    <row r="140" spans="1:11" s="13" customFormat="1" ht="15.75" x14ac:dyDescent="0.25">
      <c r="A140" s="69"/>
      <c r="B140" s="66"/>
      <c r="C140" s="3" t="s">
        <v>23</v>
      </c>
      <c r="D140" s="4" t="s">
        <v>20</v>
      </c>
      <c r="E140" s="8">
        <v>43</v>
      </c>
      <c r="F140" s="11">
        <v>72</v>
      </c>
      <c r="G140" s="6"/>
      <c r="H140" s="7"/>
      <c r="I140" s="7"/>
      <c r="J140" s="7"/>
      <c r="K140" s="24"/>
    </row>
    <row r="141" spans="1:11" s="13" customFormat="1" ht="15.75" x14ac:dyDescent="0.25">
      <c r="A141" s="69"/>
      <c r="B141" s="66"/>
      <c r="C141" s="3" t="s">
        <v>23</v>
      </c>
      <c r="D141" s="4" t="s">
        <v>13</v>
      </c>
      <c r="E141" s="8">
        <v>4</v>
      </c>
      <c r="F141" s="11">
        <v>7</v>
      </c>
      <c r="G141" s="6"/>
      <c r="H141" s="7"/>
      <c r="I141" s="7"/>
      <c r="J141" s="7"/>
      <c r="K141" s="24"/>
    </row>
    <row r="142" spans="1:11" s="13" customFormat="1" ht="15.75" x14ac:dyDescent="0.25">
      <c r="A142" s="69"/>
      <c r="B142" s="66"/>
      <c r="C142" s="3" t="s">
        <v>23</v>
      </c>
      <c r="D142" s="4" t="s">
        <v>14</v>
      </c>
      <c r="E142" s="8">
        <v>200</v>
      </c>
      <c r="F142" s="11">
        <v>333</v>
      </c>
      <c r="G142" s="6"/>
      <c r="H142" s="7"/>
      <c r="I142" s="7"/>
      <c r="J142" s="7"/>
      <c r="K142" s="24"/>
    </row>
    <row r="143" spans="1:11" s="13" customFormat="1" ht="15.75" x14ac:dyDescent="0.25">
      <c r="A143" s="69"/>
      <c r="B143" s="66"/>
      <c r="C143" s="3" t="s">
        <v>23</v>
      </c>
      <c r="D143" s="4" t="s">
        <v>15</v>
      </c>
      <c r="E143" s="8">
        <v>125</v>
      </c>
      <c r="F143" s="11">
        <v>227</v>
      </c>
      <c r="G143" s="6"/>
      <c r="H143" s="7"/>
      <c r="I143" s="7"/>
      <c r="J143" s="7"/>
      <c r="K143" s="24"/>
    </row>
    <row r="144" spans="1:11" s="13" customFormat="1" ht="15.75" x14ac:dyDescent="0.25">
      <c r="A144" s="69"/>
      <c r="B144" s="66"/>
      <c r="C144" s="3" t="s">
        <v>26</v>
      </c>
      <c r="D144" s="4" t="s">
        <v>13</v>
      </c>
      <c r="E144" s="8">
        <v>1</v>
      </c>
      <c r="F144" s="11">
        <v>2</v>
      </c>
      <c r="G144" s="6"/>
      <c r="H144" s="7"/>
      <c r="I144" s="7"/>
      <c r="J144" s="7"/>
      <c r="K144" s="24"/>
    </row>
    <row r="145" spans="1:11" s="13" customFormat="1" ht="15.75" x14ac:dyDescent="0.25">
      <c r="A145" s="69"/>
      <c r="B145" s="66"/>
      <c r="C145" s="3" t="s">
        <v>26</v>
      </c>
      <c r="D145" s="4" t="s">
        <v>14</v>
      </c>
      <c r="E145" s="8">
        <v>8</v>
      </c>
      <c r="F145" s="11">
        <v>13</v>
      </c>
      <c r="G145" s="6"/>
      <c r="H145" s="7"/>
      <c r="I145" s="7"/>
      <c r="J145" s="7"/>
      <c r="K145" s="24"/>
    </row>
    <row r="146" spans="1:11" s="13" customFormat="1" ht="15.75" x14ac:dyDescent="0.25">
      <c r="A146" s="69"/>
      <c r="B146" s="66"/>
      <c r="C146" s="3" t="s">
        <v>26</v>
      </c>
      <c r="D146" s="4" t="s">
        <v>15</v>
      </c>
      <c r="E146" s="8">
        <v>7</v>
      </c>
      <c r="F146" s="11">
        <v>13</v>
      </c>
      <c r="G146" s="6"/>
      <c r="H146" s="7"/>
      <c r="I146" s="7"/>
      <c r="J146" s="7"/>
      <c r="K146" s="24"/>
    </row>
    <row r="147" spans="1:11" s="13" customFormat="1" ht="15.75" x14ac:dyDescent="0.25">
      <c r="A147" s="69"/>
      <c r="B147" s="66"/>
      <c r="C147" s="3" t="s">
        <v>25</v>
      </c>
      <c r="D147" s="4" t="s">
        <v>29</v>
      </c>
      <c r="E147" s="8">
        <v>1</v>
      </c>
      <c r="F147" s="9"/>
      <c r="G147" s="7"/>
      <c r="H147" s="7"/>
      <c r="I147" s="7"/>
      <c r="J147" s="7"/>
      <c r="K147" s="24"/>
    </row>
    <row r="148" spans="1:11" s="13" customFormat="1" ht="15.75" x14ac:dyDescent="0.25">
      <c r="A148" s="69"/>
      <c r="B148" s="66"/>
      <c r="C148" s="3" t="s">
        <v>25</v>
      </c>
      <c r="D148" s="4" t="s">
        <v>31</v>
      </c>
      <c r="E148" s="8">
        <v>4</v>
      </c>
      <c r="F148" s="9"/>
      <c r="G148" s="7"/>
      <c r="H148" s="7"/>
      <c r="I148" s="7"/>
      <c r="J148" s="7"/>
      <c r="K148" s="24"/>
    </row>
    <row r="149" spans="1:11" s="13" customFormat="1" ht="15.75" x14ac:dyDescent="0.25">
      <c r="A149" s="69"/>
      <c r="B149" s="66"/>
      <c r="C149" s="3" t="s">
        <v>25</v>
      </c>
      <c r="D149" s="4" t="s">
        <v>20</v>
      </c>
      <c r="E149" s="8">
        <v>9</v>
      </c>
      <c r="F149" s="11">
        <v>15</v>
      </c>
      <c r="G149" s="6"/>
      <c r="H149" s="7"/>
      <c r="I149" s="7"/>
      <c r="J149" s="7"/>
      <c r="K149" s="24"/>
    </row>
    <row r="150" spans="1:11" s="13" customFormat="1" ht="15.75" x14ac:dyDescent="0.25">
      <c r="A150" s="69"/>
      <c r="B150" s="66"/>
      <c r="C150" s="3" t="s">
        <v>25</v>
      </c>
      <c r="D150" s="4" t="s">
        <v>13</v>
      </c>
      <c r="E150" s="8">
        <v>2</v>
      </c>
      <c r="F150" s="11">
        <v>3</v>
      </c>
      <c r="G150" s="6"/>
      <c r="H150" s="7"/>
      <c r="I150" s="7"/>
      <c r="J150" s="7"/>
      <c r="K150" s="24"/>
    </row>
    <row r="151" spans="1:11" s="13" customFormat="1" ht="15.75" x14ac:dyDescent="0.25">
      <c r="A151" s="69"/>
      <c r="B151" s="66"/>
      <c r="C151" s="3" t="s">
        <v>25</v>
      </c>
      <c r="D151" s="4" t="s">
        <v>14</v>
      </c>
      <c r="E151" s="8">
        <v>50</v>
      </c>
      <c r="F151" s="11">
        <v>83</v>
      </c>
      <c r="G151" s="6"/>
      <c r="H151" s="7"/>
      <c r="I151" s="7"/>
      <c r="J151" s="7"/>
      <c r="K151" s="24"/>
    </row>
    <row r="152" spans="1:11" s="13" customFormat="1" ht="15.75" x14ac:dyDescent="0.25">
      <c r="A152" s="69"/>
      <c r="B152" s="66"/>
      <c r="C152" s="3" t="s">
        <v>25</v>
      </c>
      <c r="D152" s="4" t="s">
        <v>15</v>
      </c>
      <c r="E152" s="8">
        <v>23</v>
      </c>
      <c r="F152" s="11">
        <v>42</v>
      </c>
      <c r="G152" s="6"/>
      <c r="H152" s="7"/>
      <c r="I152" s="7"/>
      <c r="J152" s="7"/>
      <c r="K152" s="24"/>
    </row>
    <row r="153" spans="1:11" s="13" customFormat="1" ht="15.75" x14ac:dyDescent="0.25">
      <c r="A153" s="69"/>
      <c r="B153" s="66"/>
      <c r="C153" s="3" t="s">
        <v>25</v>
      </c>
      <c r="D153" s="4" t="s">
        <v>16</v>
      </c>
      <c r="E153" s="8">
        <v>1</v>
      </c>
      <c r="F153" s="9"/>
      <c r="G153" s="7"/>
      <c r="H153" s="7"/>
      <c r="I153" s="7"/>
      <c r="J153" s="7"/>
      <c r="K153" s="24"/>
    </row>
    <row r="154" spans="1:11" s="13" customFormat="1" ht="15.75" x14ac:dyDescent="0.25">
      <c r="A154" s="69"/>
      <c r="B154" s="66"/>
      <c r="C154" s="3" t="s">
        <v>21</v>
      </c>
      <c r="D154" s="4" t="s">
        <v>13</v>
      </c>
      <c r="E154" s="8">
        <v>2</v>
      </c>
      <c r="F154" s="11">
        <v>3</v>
      </c>
      <c r="G154" s="6"/>
      <c r="H154" s="7"/>
      <c r="I154" s="7"/>
      <c r="J154" s="7"/>
      <c r="K154" s="24"/>
    </row>
    <row r="155" spans="1:11" s="13" customFormat="1" ht="15.75" x14ac:dyDescent="0.25">
      <c r="A155" s="69"/>
      <c r="B155" s="66"/>
      <c r="C155" s="3" t="s">
        <v>21</v>
      </c>
      <c r="D155" s="4" t="s">
        <v>14</v>
      </c>
      <c r="E155" s="8">
        <v>40</v>
      </c>
      <c r="F155" s="11">
        <v>67</v>
      </c>
      <c r="G155" s="6"/>
      <c r="H155" s="7"/>
      <c r="I155" s="7"/>
      <c r="J155" s="7"/>
      <c r="K155" s="24"/>
    </row>
    <row r="156" spans="1:11" s="13" customFormat="1" ht="15.75" x14ac:dyDescent="0.25">
      <c r="A156" s="69"/>
      <c r="B156" s="66"/>
      <c r="C156" s="3" t="s">
        <v>21</v>
      </c>
      <c r="D156" s="4" t="s">
        <v>15</v>
      </c>
      <c r="E156" s="8">
        <v>25</v>
      </c>
      <c r="F156" s="11">
        <v>45</v>
      </c>
      <c r="G156" s="6"/>
      <c r="H156" s="7"/>
      <c r="I156" s="7"/>
      <c r="J156" s="7"/>
      <c r="K156" s="24"/>
    </row>
    <row r="157" spans="1:11" s="13" customFormat="1" ht="15.75" x14ac:dyDescent="0.25">
      <c r="A157" s="69"/>
      <c r="B157" s="66"/>
      <c r="C157" s="3" t="s">
        <v>10</v>
      </c>
      <c r="D157" s="4" t="s">
        <v>13</v>
      </c>
      <c r="E157" s="8">
        <v>1</v>
      </c>
      <c r="F157" s="11">
        <v>2</v>
      </c>
      <c r="G157" s="6"/>
      <c r="H157" s="7"/>
      <c r="I157" s="7"/>
      <c r="J157" s="7"/>
      <c r="K157" s="24"/>
    </row>
    <row r="158" spans="1:11" s="13" customFormat="1" ht="15.75" x14ac:dyDescent="0.25">
      <c r="A158" s="69"/>
      <c r="B158" s="66"/>
      <c r="C158" s="3" t="s">
        <v>10</v>
      </c>
      <c r="D158" s="4" t="s">
        <v>14</v>
      </c>
      <c r="E158" s="8">
        <v>25</v>
      </c>
      <c r="F158" s="11">
        <v>42</v>
      </c>
      <c r="G158" s="6"/>
      <c r="H158" s="7"/>
      <c r="I158" s="7"/>
      <c r="J158" s="7"/>
      <c r="K158" s="24"/>
    </row>
    <row r="159" spans="1:11" s="13" customFormat="1" ht="15.75" x14ac:dyDescent="0.25">
      <c r="A159" s="69"/>
      <c r="B159" s="66"/>
      <c r="C159" s="3" t="s">
        <v>10</v>
      </c>
      <c r="D159" s="4" t="s">
        <v>15</v>
      </c>
      <c r="E159" s="8">
        <v>13</v>
      </c>
      <c r="F159" s="11">
        <v>24</v>
      </c>
      <c r="G159" s="6"/>
      <c r="H159" s="7"/>
      <c r="I159" s="7"/>
      <c r="J159" s="7"/>
      <c r="K159" s="24"/>
    </row>
    <row r="160" spans="1:11" s="13" customFormat="1" ht="15.75" x14ac:dyDescent="0.25">
      <c r="A160" s="69"/>
      <c r="B160" s="66"/>
      <c r="C160" s="3" t="s">
        <v>24</v>
      </c>
      <c r="D160" s="4" t="s">
        <v>14</v>
      </c>
      <c r="E160" s="8">
        <v>40</v>
      </c>
      <c r="F160" s="11">
        <v>67</v>
      </c>
      <c r="G160" s="6"/>
      <c r="H160" s="7"/>
      <c r="I160" s="7"/>
      <c r="J160" s="7"/>
      <c r="K160" s="24"/>
    </row>
    <row r="161" spans="1:11" s="13" customFormat="1" ht="15.75" x14ac:dyDescent="0.25">
      <c r="A161" s="69"/>
      <c r="B161" s="66"/>
      <c r="C161" s="3" t="s">
        <v>24</v>
      </c>
      <c r="D161" s="4" t="s">
        <v>15</v>
      </c>
      <c r="E161" s="8">
        <v>27</v>
      </c>
      <c r="F161" s="11">
        <v>49</v>
      </c>
      <c r="G161" s="6"/>
      <c r="H161" s="7"/>
      <c r="I161" s="7"/>
      <c r="J161" s="7"/>
      <c r="K161" s="24"/>
    </row>
    <row r="162" spans="1:11" s="13" customFormat="1" ht="15.75" x14ac:dyDescent="0.25">
      <c r="A162" s="69"/>
      <c r="B162" s="67"/>
      <c r="C162" s="17"/>
      <c r="D162" s="18" t="s">
        <v>18</v>
      </c>
      <c r="E162" s="19">
        <v>774</v>
      </c>
      <c r="F162" s="19">
        <v>1293</v>
      </c>
      <c r="G162" s="20"/>
      <c r="H162" s="20"/>
      <c r="I162" s="21"/>
      <c r="J162" s="21"/>
      <c r="K162" s="25"/>
    </row>
    <row r="163" spans="1:11" s="13" customFormat="1" ht="15.75" x14ac:dyDescent="0.25">
      <c r="A163" s="69"/>
      <c r="B163" s="68" t="s">
        <v>66</v>
      </c>
      <c r="C163" s="3" t="s">
        <v>19</v>
      </c>
      <c r="D163" s="14" t="s">
        <v>29</v>
      </c>
      <c r="E163" s="8">
        <v>10</v>
      </c>
      <c r="F163" s="9"/>
      <c r="G163" s="7"/>
      <c r="H163" s="7"/>
      <c r="I163" s="7"/>
      <c r="J163" s="7"/>
      <c r="K163" s="24"/>
    </row>
    <row r="164" spans="1:11" s="13" customFormat="1" ht="15.75" x14ac:dyDescent="0.25">
      <c r="A164" s="69"/>
      <c r="B164" s="66"/>
      <c r="C164" s="3" t="s">
        <v>19</v>
      </c>
      <c r="D164" s="14" t="s">
        <v>31</v>
      </c>
      <c r="E164" s="8">
        <v>20</v>
      </c>
      <c r="F164" s="9"/>
      <c r="G164" s="7"/>
      <c r="H164" s="7"/>
      <c r="I164" s="7"/>
      <c r="J164" s="7"/>
      <c r="K164" s="24"/>
    </row>
    <row r="165" spans="1:11" s="13" customFormat="1" ht="15.75" x14ac:dyDescent="0.25">
      <c r="A165" s="69"/>
      <c r="B165" s="66"/>
      <c r="C165" s="3" t="s">
        <v>19</v>
      </c>
      <c r="D165" s="4" t="s">
        <v>20</v>
      </c>
      <c r="E165" s="8">
        <v>11</v>
      </c>
      <c r="F165" s="11">
        <v>18</v>
      </c>
      <c r="G165" s="6"/>
      <c r="H165" s="7"/>
      <c r="I165" s="7"/>
      <c r="J165" s="7"/>
      <c r="K165" s="24"/>
    </row>
    <row r="166" spans="1:11" s="13" customFormat="1" ht="15.75" x14ac:dyDescent="0.25">
      <c r="A166" s="69"/>
      <c r="B166" s="66"/>
      <c r="C166" s="3" t="s">
        <v>19</v>
      </c>
      <c r="D166" s="4" t="s">
        <v>14</v>
      </c>
      <c r="E166" s="8">
        <v>464</v>
      </c>
      <c r="F166" s="11">
        <v>773</v>
      </c>
      <c r="G166" s="6"/>
      <c r="H166" s="7"/>
      <c r="I166" s="7"/>
      <c r="J166" s="7"/>
      <c r="K166" s="24"/>
    </row>
    <row r="167" spans="1:11" s="13" customFormat="1" ht="15.75" x14ac:dyDescent="0.25">
      <c r="A167" s="69"/>
      <c r="B167" s="66"/>
      <c r="C167" s="3" t="s">
        <v>19</v>
      </c>
      <c r="D167" s="4" t="s">
        <v>15</v>
      </c>
      <c r="E167" s="8">
        <v>224</v>
      </c>
      <c r="F167" s="11">
        <v>407</v>
      </c>
      <c r="G167" s="6"/>
      <c r="H167" s="7"/>
      <c r="I167" s="7"/>
      <c r="J167" s="7"/>
      <c r="K167" s="24"/>
    </row>
    <row r="168" spans="1:11" s="13" customFormat="1" ht="15.75" x14ac:dyDescent="0.25">
      <c r="A168" s="69"/>
      <c r="B168" s="66"/>
      <c r="C168" s="3" t="s">
        <v>19</v>
      </c>
      <c r="D168" s="4" t="s">
        <v>16</v>
      </c>
      <c r="E168" s="8">
        <v>42</v>
      </c>
      <c r="F168" s="9"/>
      <c r="G168" s="7"/>
      <c r="H168" s="7"/>
      <c r="I168" s="7"/>
      <c r="J168" s="7"/>
      <c r="K168" s="24"/>
    </row>
    <row r="169" spans="1:11" s="13" customFormat="1" ht="15.75" x14ac:dyDescent="0.25">
      <c r="A169" s="69"/>
      <c r="B169" s="67"/>
      <c r="C169" s="17"/>
      <c r="D169" s="18" t="s">
        <v>18</v>
      </c>
      <c r="E169" s="19">
        <v>771</v>
      </c>
      <c r="F169" s="19">
        <v>1198</v>
      </c>
      <c r="G169" s="20"/>
      <c r="H169" s="20"/>
      <c r="I169" s="21"/>
      <c r="J169" s="21"/>
      <c r="K169" s="25"/>
    </row>
    <row r="170" spans="1:11" s="13" customFormat="1" ht="15.75" x14ac:dyDescent="0.25">
      <c r="A170" s="69"/>
      <c r="B170" s="68" t="s">
        <v>53</v>
      </c>
      <c r="C170" s="3" t="s">
        <v>19</v>
      </c>
      <c r="D170" s="4" t="s">
        <v>14</v>
      </c>
      <c r="E170" s="8">
        <v>10</v>
      </c>
      <c r="F170" s="11">
        <v>17</v>
      </c>
      <c r="G170" s="6"/>
      <c r="H170" s="7"/>
      <c r="I170" s="7"/>
      <c r="J170" s="7"/>
      <c r="K170" s="24"/>
    </row>
    <row r="171" spans="1:11" s="13" customFormat="1" ht="15.75" x14ac:dyDescent="0.25">
      <c r="A171" s="69"/>
      <c r="B171" s="66"/>
      <c r="C171" s="3" t="s">
        <v>19</v>
      </c>
      <c r="D171" s="4" t="s">
        <v>15</v>
      </c>
      <c r="E171" s="8">
        <v>4</v>
      </c>
      <c r="F171" s="11">
        <v>7</v>
      </c>
      <c r="G171" s="6"/>
      <c r="H171" s="7"/>
      <c r="I171" s="7"/>
      <c r="J171" s="7"/>
      <c r="K171" s="24"/>
    </row>
    <row r="172" spans="1:11" s="13" customFormat="1" ht="15.75" x14ac:dyDescent="0.25">
      <c r="A172" s="69"/>
      <c r="B172" s="66"/>
      <c r="C172" s="3" t="s">
        <v>21</v>
      </c>
      <c r="D172" s="4" t="s">
        <v>14</v>
      </c>
      <c r="E172" s="8">
        <v>5</v>
      </c>
      <c r="F172" s="11">
        <v>8</v>
      </c>
      <c r="G172" s="6"/>
      <c r="H172" s="7"/>
      <c r="I172" s="7"/>
      <c r="J172" s="7"/>
      <c r="K172" s="24"/>
    </row>
    <row r="173" spans="1:11" s="13" customFormat="1" ht="15.75" x14ac:dyDescent="0.25">
      <c r="A173" s="69"/>
      <c r="B173" s="66"/>
      <c r="C173" s="3" t="s">
        <v>21</v>
      </c>
      <c r="D173" s="4" t="s">
        <v>15</v>
      </c>
      <c r="E173" s="8">
        <v>4</v>
      </c>
      <c r="F173" s="11">
        <v>7</v>
      </c>
      <c r="G173" s="6"/>
      <c r="H173" s="7"/>
      <c r="I173" s="7"/>
      <c r="J173" s="7"/>
      <c r="K173" s="24"/>
    </row>
    <row r="174" spans="1:11" s="13" customFormat="1" ht="15.75" x14ac:dyDescent="0.25">
      <c r="A174" s="69"/>
      <c r="B174" s="67"/>
      <c r="C174" s="17"/>
      <c r="D174" s="18" t="s">
        <v>18</v>
      </c>
      <c r="E174" s="19">
        <v>23</v>
      </c>
      <c r="F174" s="19">
        <v>39</v>
      </c>
      <c r="G174" s="20"/>
      <c r="H174" s="20"/>
      <c r="I174" s="21"/>
      <c r="J174" s="21"/>
      <c r="K174" s="25"/>
    </row>
    <row r="175" spans="1:11" s="13" customFormat="1" ht="16.149999999999999" customHeight="1" x14ac:dyDescent="0.25">
      <c r="A175" s="69"/>
      <c r="B175" s="66" t="s">
        <v>50</v>
      </c>
      <c r="C175" s="3" t="s">
        <v>19</v>
      </c>
      <c r="D175" s="14" t="s">
        <v>30</v>
      </c>
      <c r="E175" s="8">
        <v>1</v>
      </c>
      <c r="F175" s="11"/>
      <c r="G175" s="7"/>
      <c r="H175" s="22"/>
      <c r="I175" s="7"/>
      <c r="J175" s="22"/>
      <c r="K175" s="24"/>
    </row>
    <row r="176" spans="1:11" s="13" customFormat="1" ht="15.75" x14ac:dyDescent="0.25">
      <c r="A176" s="69"/>
      <c r="B176" s="66"/>
      <c r="C176" s="3" t="s">
        <v>19</v>
      </c>
      <c r="D176" s="14" t="s">
        <v>29</v>
      </c>
      <c r="E176" s="8">
        <v>4</v>
      </c>
      <c r="F176" s="9"/>
      <c r="G176" s="7"/>
      <c r="H176" s="22"/>
      <c r="I176" s="7"/>
      <c r="J176" s="22"/>
      <c r="K176" s="24"/>
    </row>
    <row r="177" spans="1:11" s="13" customFormat="1" ht="15.75" x14ac:dyDescent="0.25">
      <c r="A177" s="69"/>
      <c r="B177" s="66"/>
      <c r="C177" s="3" t="s">
        <v>19</v>
      </c>
      <c r="D177" s="14" t="s">
        <v>31</v>
      </c>
      <c r="E177" s="8">
        <v>16</v>
      </c>
      <c r="F177" s="9"/>
      <c r="G177" s="7"/>
      <c r="H177" s="22"/>
      <c r="I177" s="7"/>
      <c r="J177" s="22"/>
      <c r="K177" s="24"/>
    </row>
    <row r="178" spans="1:11" s="13" customFormat="1" ht="15.75" x14ac:dyDescent="0.25">
      <c r="A178" s="69"/>
      <c r="B178" s="66"/>
      <c r="C178" s="3" t="s">
        <v>19</v>
      </c>
      <c r="D178" s="4" t="s">
        <v>20</v>
      </c>
      <c r="E178" s="8">
        <v>11</v>
      </c>
      <c r="F178" s="11">
        <v>18</v>
      </c>
      <c r="G178" s="22"/>
      <c r="H178" s="7"/>
      <c r="I178" s="22"/>
      <c r="J178" s="7"/>
      <c r="K178" s="24"/>
    </row>
    <row r="179" spans="1:11" s="13" customFormat="1" ht="15.75" x14ac:dyDescent="0.25">
      <c r="A179" s="69"/>
      <c r="B179" s="66"/>
      <c r="C179" s="3" t="s">
        <v>19</v>
      </c>
      <c r="D179" s="4" t="s">
        <v>14</v>
      </c>
      <c r="E179" s="8">
        <v>46</v>
      </c>
      <c r="F179" s="11">
        <v>77</v>
      </c>
      <c r="G179" s="22"/>
      <c r="H179" s="7"/>
      <c r="I179" s="22"/>
      <c r="J179" s="7"/>
      <c r="K179" s="24"/>
    </row>
    <row r="180" spans="1:11" s="13" customFormat="1" ht="15.75" x14ac:dyDescent="0.25">
      <c r="A180" s="69"/>
      <c r="B180" s="66"/>
      <c r="C180" s="3" t="s">
        <v>19</v>
      </c>
      <c r="D180" s="4" t="s">
        <v>15</v>
      </c>
      <c r="E180" s="8">
        <v>30</v>
      </c>
      <c r="F180" s="11">
        <v>55</v>
      </c>
      <c r="G180" s="22"/>
      <c r="H180" s="7"/>
      <c r="I180" s="22"/>
      <c r="J180" s="7"/>
      <c r="K180" s="24"/>
    </row>
    <row r="181" spans="1:11" s="13" customFormat="1" ht="15.75" x14ac:dyDescent="0.25">
      <c r="A181" s="69"/>
      <c r="B181" s="66"/>
      <c r="C181" s="3" t="s">
        <v>19</v>
      </c>
      <c r="D181" s="4" t="s">
        <v>16</v>
      </c>
      <c r="E181" s="8">
        <v>1</v>
      </c>
      <c r="F181" s="11"/>
      <c r="G181" s="7"/>
      <c r="H181" s="22"/>
      <c r="I181" s="7"/>
      <c r="J181" s="22"/>
      <c r="K181" s="24"/>
    </row>
    <row r="182" spans="1:11" s="13" customFormat="1" ht="15.75" x14ac:dyDescent="0.25">
      <c r="A182" s="69"/>
      <c r="B182" s="66"/>
      <c r="C182" s="3" t="s">
        <v>21</v>
      </c>
      <c r="D182" s="14" t="s">
        <v>30</v>
      </c>
      <c r="E182" s="8">
        <v>1</v>
      </c>
      <c r="F182" s="9"/>
      <c r="G182" s="7"/>
      <c r="H182" s="22"/>
      <c r="I182" s="7"/>
      <c r="J182" s="22"/>
      <c r="K182" s="24"/>
    </row>
    <row r="183" spans="1:11" s="13" customFormat="1" ht="15.75" x14ac:dyDescent="0.25">
      <c r="A183" s="69"/>
      <c r="B183" s="66"/>
      <c r="C183" s="3" t="s">
        <v>21</v>
      </c>
      <c r="D183" s="14" t="s">
        <v>29</v>
      </c>
      <c r="E183" s="8">
        <v>3</v>
      </c>
      <c r="F183" s="9"/>
      <c r="G183" s="7"/>
      <c r="H183" s="22"/>
      <c r="I183" s="7"/>
      <c r="J183" s="22"/>
      <c r="K183" s="24"/>
    </row>
    <row r="184" spans="1:11" s="13" customFormat="1" ht="15.75" x14ac:dyDescent="0.25">
      <c r="A184" s="69"/>
      <c r="B184" s="66"/>
      <c r="C184" s="3" t="s">
        <v>21</v>
      </c>
      <c r="D184" s="14" t="s">
        <v>31</v>
      </c>
      <c r="E184" s="8">
        <v>20</v>
      </c>
      <c r="F184" s="9"/>
      <c r="G184" s="7"/>
      <c r="H184" s="22"/>
      <c r="I184" s="7"/>
      <c r="J184" s="22"/>
      <c r="K184" s="24"/>
    </row>
    <row r="185" spans="1:11" s="13" customFormat="1" ht="15.75" x14ac:dyDescent="0.25">
      <c r="A185" s="69"/>
      <c r="B185" s="66"/>
      <c r="C185" s="3" t="s">
        <v>21</v>
      </c>
      <c r="D185" s="4" t="s">
        <v>20</v>
      </c>
      <c r="E185" s="8">
        <v>14</v>
      </c>
      <c r="F185" s="11">
        <v>23</v>
      </c>
      <c r="G185" s="22"/>
      <c r="H185" s="7"/>
      <c r="I185" s="22"/>
      <c r="J185" s="7"/>
      <c r="K185" s="24"/>
    </row>
    <row r="186" spans="1:11" s="13" customFormat="1" ht="15.75" x14ac:dyDescent="0.25">
      <c r="A186" s="69"/>
      <c r="B186" s="66"/>
      <c r="C186" s="3" t="s">
        <v>21</v>
      </c>
      <c r="D186" s="4" t="s">
        <v>14</v>
      </c>
      <c r="E186" s="8">
        <v>236</v>
      </c>
      <c r="F186" s="11">
        <v>393</v>
      </c>
      <c r="G186" s="22"/>
      <c r="H186" s="7"/>
      <c r="I186" s="22"/>
      <c r="J186" s="7"/>
      <c r="K186" s="24"/>
    </row>
    <row r="187" spans="1:11" s="13" customFormat="1" ht="15.75" x14ac:dyDescent="0.25">
      <c r="A187" s="69"/>
      <c r="B187" s="66"/>
      <c r="C187" s="3" t="s">
        <v>21</v>
      </c>
      <c r="D187" s="4" t="s">
        <v>15</v>
      </c>
      <c r="E187" s="8">
        <v>156</v>
      </c>
      <c r="F187" s="11">
        <v>284</v>
      </c>
      <c r="G187" s="22"/>
      <c r="H187" s="7"/>
      <c r="I187" s="22"/>
      <c r="J187" s="7"/>
      <c r="K187" s="24"/>
    </row>
    <row r="188" spans="1:11" s="13" customFormat="1" ht="15.75" x14ac:dyDescent="0.25">
      <c r="A188" s="69"/>
      <c r="B188" s="66"/>
      <c r="C188" s="3" t="s">
        <v>21</v>
      </c>
      <c r="D188" s="4" t="s">
        <v>16</v>
      </c>
      <c r="E188" s="8">
        <v>1</v>
      </c>
      <c r="F188" s="9"/>
      <c r="G188" s="7"/>
      <c r="H188" s="22"/>
      <c r="I188" s="7"/>
      <c r="J188" s="22"/>
      <c r="K188" s="24"/>
    </row>
    <row r="189" spans="1:11" s="13" customFormat="1" ht="15.75" x14ac:dyDescent="0.25">
      <c r="A189" s="69"/>
      <c r="B189" s="67"/>
      <c r="C189" s="17"/>
      <c r="D189" s="18" t="s">
        <v>18</v>
      </c>
      <c r="E189" s="19">
        <v>540</v>
      </c>
      <c r="F189" s="19">
        <v>850</v>
      </c>
      <c r="G189" s="23"/>
      <c r="H189" s="23"/>
      <c r="I189" s="23"/>
      <c r="J189" s="23"/>
      <c r="K189" s="26"/>
    </row>
    <row r="190" spans="1:11" s="13" customFormat="1" ht="15.75" x14ac:dyDescent="0.25">
      <c r="A190" s="69"/>
      <c r="B190" s="66" t="s">
        <v>51</v>
      </c>
      <c r="C190" s="3" t="s">
        <v>19</v>
      </c>
      <c r="D190" s="14" t="s">
        <v>30</v>
      </c>
      <c r="E190" s="8">
        <v>1</v>
      </c>
      <c r="F190" s="9"/>
      <c r="G190" s="7"/>
      <c r="H190" s="22"/>
      <c r="I190" s="7"/>
      <c r="J190" s="22"/>
      <c r="K190" s="24"/>
    </row>
    <row r="191" spans="1:11" s="13" customFormat="1" ht="15.75" x14ac:dyDescent="0.25">
      <c r="A191" s="69"/>
      <c r="B191" s="66"/>
      <c r="C191" s="3" t="s">
        <v>19</v>
      </c>
      <c r="D191" s="14" t="s">
        <v>29</v>
      </c>
      <c r="E191" s="8">
        <v>7</v>
      </c>
      <c r="F191" s="9"/>
      <c r="G191" s="7"/>
      <c r="H191" s="22"/>
      <c r="I191" s="7"/>
      <c r="J191" s="22"/>
      <c r="K191" s="24"/>
    </row>
    <row r="192" spans="1:11" s="13" customFormat="1" ht="15.75" x14ac:dyDescent="0.25">
      <c r="A192" s="69"/>
      <c r="B192" s="66"/>
      <c r="C192" s="3" t="s">
        <v>19</v>
      </c>
      <c r="D192" s="14" t="s">
        <v>31</v>
      </c>
      <c r="E192" s="8">
        <v>42</v>
      </c>
      <c r="F192" s="9"/>
      <c r="G192" s="7"/>
      <c r="H192" s="22"/>
      <c r="I192" s="7"/>
      <c r="J192" s="22"/>
      <c r="K192" s="24"/>
    </row>
    <row r="193" spans="1:11" s="13" customFormat="1" ht="15.75" x14ac:dyDescent="0.25">
      <c r="A193" s="69"/>
      <c r="B193" s="66"/>
      <c r="C193" s="3" t="s">
        <v>19</v>
      </c>
      <c r="D193" s="4" t="s">
        <v>20</v>
      </c>
      <c r="E193" s="8">
        <v>39</v>
      </c>
      <c r="F193" s="11">
        <v>65</v>
      </c>
      <c r="G193" s="22"/>
      <c r="H193" s="7"/>
      <c r="I193" s="22"/>
      <c r="J193" s="7"/>
      <c r="K193" s="24"/>
    </row>
    <row r="194" spans="1:11" s="13" customFormat="1" ht="15.75" x14ac:dyDescent="0.25">
      <c r="A194" s="69"/>
      <c r="B194" s="66"/>
      <c r="C194" s="3" t="s">
        <v>19</v>
      </c>
      <c r="D194" s="4" t="s">
        <v>14</v>
      </c>
      <c r="E194" s="8">
        <v>352</v>
      </c>
      <c r="F194" s="11">
        <v>587</v>
      </c>
      <c r="G194" s="22"/>
      <c r="H194" s="7"/>
      <c r="I194" s="22"/>
      <c r="J194" s="7"/>
      <c r="K194" s="24"/>
    </row>
    <row r="195" spans="1:11" s="13" customFormat="1" ht="15.75" x14ac:dyDescent="0.25">
      <c r="A195" s="69"/>
      <c r="B195" s="66"/>
      <c r="C195" s="3" t="s">
        <v>19</v>
      </c>
      <c r="D195" s="4" t="s">
        <v>15</v>
      </c>
      <c r="E195" s="8">
        <v>235</v>
      </c>
      <c r="F195" s="11">
        <v>427</v>
      </c>
      <c r="G195" s="22"/>
      <c r="H195" s="7"/>
      <c r="I195" s="22"/>
      <c r="J195" s="7"/>
      <c r="K195" s="24"/>
    </row>
    <row r="196" spans="1:11" s="13" customFormat="1" ht="15.75" x14ac:dyDescent="0.25">
      <c r="A196" s="69"/>
      <c r="B196" s="66"/>
      <c r="C196" s="3" t="s">
        <v>19</v>
      </c>
      <c r="D196" s="4" t="s">
        <v>16</v>
      </c>
      <c r="E196" s="8">
        <v>1</v>
      </c>
      <c r="F196" s="11"/>
      <c r="G196" s="7"/>
      <c r="H196" s="22"/>
      <c r="I196" s="7"/>
      <c r="J196" s="22"/>
      <c r="K196" s="24"/>
    </row>
    <row r="197" spans="1:11" s="13" customFormat="1" ht="15.75" x14ac:dyDescent="0.25">
      <c r="A197" s="69"/>
      <c r="B197" s="66"/>
      <c r="C197" s="3" t="s">
        <v>21</v>
      </c>
      <c r="D197" s="14" t="s">
        <v>31</v>
      </c>
      <c r="E197" s="8">
        <v>1</v>
      </c>
      <c r="F197" s="9"/>
      <c r="G197" s="7"/>
      <c r="H197" s="22"/>
      <c r="I197" s="7"/>
      <c r="J197" s="22"/>
      <c r="K197" s="24"/>
    </row>
    <row r="198" spans="1:11" s="13" customFormat="1" ht="15.75" x14ac:dyDescent="0.25">
      <c r="A198" s="69"/>
      <c r="B198" s="66"/>
      <c r="C198" s="3" t="s">
        <v>21</v>
      </c>
      <c r="D198" s="4" t="s">
        <v>14</v>
      </c>
      <c r="E198" s="8">
        <v>10</v>
      </c>
      <c r="F198" s="11">
        <v>17</v>
      </c>
      <c r="G198" s="22"/>
      <c r="H198" s="7"/>
      <c r="I198" s="22"/>
      <c r="J198" s="7"/>
      <c r="K198" s="24"/>
    </row>
    <row r="199" spans="1:11" s="13" customFormat="1" ht="15.75" x14ac:dyDescent="0.25">
      <c r="A199" s="69"/>
      <c r="B199" s="66"/>
      <c r="C199" s="3" t="s">
        <v>21</v>
      </c>
      <c r="D199" s="4" t="s">
        <v>15</v>
      </c>
      <c r="E199" s="8">
        <v>4</v>
      </c>
      <c r="F199" s="11">
        <v>7</v>
      </c>
      <c r="G199" s="22"/>
      <c r="H199" s="7"/>
      <c r="I199" s="22"/>
      <c r="J199" s="7"/>
      <c r="K199" s="24"/>
    </row>
    <row r="200" spans="1:11" s="13" customFormat="1" ht="15.75" x14ac:dyDescent="0.25">
      <c r="A200" s="69"/>
      <c r="B200" s="67"/>
      <c r="C200" s="17"/>
      <c r="D200" s="18" t="s">
        <v>18</v>
      </c>
      <c r="E200" s="19">
        <v>692</v>
      </c>
      <c r="F200" s="19">
        <v>1103</v>
      </c>
      <c r="G200" s="23"/>
      <c r="H200" s="23"/>
      <c r="I200" s="23"/>
      <c r="J200" s="23"/>
      <c r="K200" s="26"/>
    </row>
    <row r="201" spans="1:11" s="13" customFormat="1" ht="15.75" x14ac:dyDescent="0.25">
      <c r="A201" s="69"/>
      <c r="B201" s="66" t="s">
        <v>52</v>
      </c>
      <c r="C201" s="3" t="s">
        <v>19</v>
      </c>
      <c r="D201" s="14" t="s">
        <v>29</v>
      </c>
      <c r="E201" s="8">
        <v>1</v>
      </c>
      <c r="F201" s="9"/>
      <c r="G201" s="7"/>
      <c r="H201" s="22"/>
      <c r="I201" s="7"/>
      <c r="J201" s="22"/>
      <c r="K201" s="24"/>
    </row>
    <row r="202" spans="1:11" s="13" customFormat="1" ht="15.75" x14ac:dyDescent="0.25">
      <c r="A202" s="69"/>
      <c r="B202" s="66"/>
      <c r="C202" s="3" t="s">
        <v>19</v>
      </c>
      <c r="D202" s="14" t="s">
        <v>31</v>
      </c>
      <c r="E202" s="8">
        <v>11</v>
      </c>
      <c r="F202" s="9"/>
      <c r="G202" s="7"/>
      <c r="H202" s="22"/>
      <c r="I202" s="7"/>
      <c r="J202" s="22"/>
      <c r="K202" s="24"/>
    </row>
    <row r="203" spans="1:11" s="13" customFormat="1" ht="15.75" x14ac:dyDescent="0.25">
      <c r="A203" s="69"/>
      <c r="B203" s="66"/>
      <c r="C203" s="3" t="s">
        <v>19</v>
      </c>
      <c r="D203" s="4" t="s">
        <v>20</v>
      </c>
      <c r="E203" s="8">
        <v>24</v>
      </c>
      <c r="F203" s="11">
        <v>40</v>
      </c>
      <c r="G203" s="22"/>
      <c r="H203" s="7"/>
      <c r="I203" s="22"/>
      <c r="J203" s="7"/>
      <c r="K203" s="24"/>
    </row>
    <row r="204" spans="1:11" s="13" customFormat="1" ht="15.75" x14ac:dyDescent="0.25">
      <c r="A204" s="69"/>
      <c r="B204" s="66"/>
      <c r="C204" s="3" t="s">
        <v>19</v>
      </c>
      <c r="D204" s="4" t="s">
        <v>14</v>
      </c>
      <c r="E204" s="8">
        <v>137</v>
      </c>
      <c r="F204" s="11">
        <v>228</v>
      </c>
      <c r="G204" s="22"/>
      <c r="H204" s="7"/>
      <c r="I204" s="22"/>
      <c r="J204" s="7"/>
      <c r="K204" s="24"/>
    </row>
    <row r="205" spans="1:11" s="13" customFormat="1" ht="15.75" x14ac:dyDescent="0.25">
      <c r="A205" s="69"/>
      <c r="B205" s="66"/>
      <c r="C205" s="3" t="s">
        <v>19</v>
      </c>
      <c r="D205" s="4" t="s">
        <v>15</v>
      </c>
      <c r="E205" s="8">
        <v>90</v>
      </c>
      <c r="F205" s="11">
        <v>164</v>
      </c>
      <c r="G205" s="22"/>
      <c r="H205" s="7"/>
      <c r="I205" s="22"/>
      <c r="J205" s="7"/>
      <c r="K205" s="24"/>
    </row>
    <row r="206" spans="1:11" s="13" customFormat="1" ht="15.75" x14ac:dyDescent="0.25">
      <c r="A206" s="69"/>
      <c r="B206" s="66"/>
      <c r="C206" s="3" t="s">
        <v>19</v>
      </c>
      <c r="D206" s="4" t="s">
        <v>16</v>
      </c>
      <c r="E206" s="8">
        <v>1</v>
      </c>
      <c r="F206" s="9"/>
      <c r="G206" s="7"/>
      <c r="H206" s="22"/>
      <c r="I206" s="7"/>
      <c r="J206" s="22"/>
      <c r="K206" s="24"/>
    </row>
    <row r="207" spans="1:11" s="13" customFormat="1" ht="15.75" x14ac:dyDescent="0.25">
      <c r="A207" s="69"/>
      <c r="B207" s="66"/>
      <c r="C207" s="3" t="s">
        <v>21</v>
      </c>
      <c r="D207" s="14" t="s">
        <v>30</v>
      </c>
      <c r="E207" s="8">
        <v>1</v>
      </c>
      <c r="F207" s="9"/>
      <c r="G207" s="7"/>
      <c r="H207" s="22"/>
      <c r="I207" s="7"/>
      <c r="J207" s="22"/>
      <c r="K207" s="24"/>
    </row>
    <row r="208" spans="1:11" s="13" customFormat="1" ht="15.75" x14ac:dyDescent="0.25">
      <c r="A208" s="69"/>
      <c r="B208" s="66"/>
      <c r="C208" s="3" t="s">
        <v>21</v>
      </c>
      <c r="D208" s="14" t="s">
        <v>29</v>
      </c>
      <c r="E208" s="8">
        <v>4</v>
      </c>
      <c r="F208" s="9"/>
      <c r="G208" s="7"/>
      <c r="H208" s="22"/>
      <c r="I208" s="7"/>
      <c r="J208" s="22"/>
      <c r="K208" s="24"/>
    </row>
    <row r="209" spans="1:11" s="13" customFormat="1" ht="15.75" x14ac:dyDescent="0.25">
      <c r="A209" s="69"/>
      <c r="B209" s="66"/>
      <c r="C209" s="3" t="s">
        <v>21</v>
      </c>
      <c r="D209" s="14" t="s">
        <v>31</v>
      </c>
      <c r="E209" s="8">
        <v>42</v>
      </c>
      <c r="F209" s="9"/>
      <c r="G209" s="7"/>
      <c r="H209" s="22"/>
      <c r="I209" s="7"/>
      <c r="J209" s="22"/>
      <c r="K209" s="24"/>
    </row>
    <row r="210" spans="1:11" s="13" customFormat="1" ht="15.75" x14ac:dyDescent="0.25">
      <c r="A210" s="69"/>
      <c r="B210" s="66"/>
      <c r="C210" s="3" t="s">
        <v>21</v>
      </c>
      <c r="D210" s="4" t="s">
        <v>20</v>
      </c>
      <c r="E210" s="8">
        <v>30</v>
      </c>
      <c r="F210" s="11">
        <v>50</v>
      </c>
      <c r="G210" s="22"/>
      <c r="H210" s="7"/>
      <c r="I210" s="22"/>
      <c r="J210" s="7"/>
      <c r="K210" s="24"/>
    </row>
    <row r="211" spans="1:11" s="13" customFormat="1" ht="15.75" x14ac:dyDescent="0.25">
      <c r="A211" s="69"/>
      <c r="B211" s="66"/>
      <c r="C211" s="3" t="s">
        <v>21</v>
      </c>
      <c r="D211" s="4" t="s">
        <v>14</v>
      </c>
      <c r="E211" s="8">
        <v>246</v>
      </c>
      <c r="F211" s="11">
        <v>410</v>
      </c>
      <c r="G211" s="22"/>
      <c r="H211" s="7"/>
      <c r="I211" s="22"/>
      <c r="J211" s="7"/>
      <c r="K211" s="24"/>
    </row>
    <row r="212" spans="1:11" s="13" customFormat="1" ht="15.75" x14ac:dyDescent="0.25">
      <c r="A212" s="69"/>
      <c r="B212" s="66"/>
      <c r="C212" s="3" t="s">
        <v>21</v>
      </c>
      <c r="D212" s="4" t="s">
        <v>15</v>
      </c>
      <c r="E212" s="8">
        <v>164</v>
      </c>
      <c r="F212" s="11">
        <v>298</v>
      </c>
      <c r="G212" s="22"/>
      <c r="H212" s="7"/>
      <c r="I212" s="22"/>
      <c r="J212" s="7"/>
      <c r="K212" s="24"/>
    </row>
    <row r="213" spans="1:11" s="13" customFormat="1" ht="15.75" x14ac:dyDescent="0.25">
      <c r="A213" s="69"/>
      <c r="B213" s="66"/>
      <c r="C213" s="3" t="s">
        <v>21</v>
      </c>
      <c r="D213" s="4" t="s">
        <v>16</v>
      </c>
      <c r="E213" s="8">
        <v>1</v>
      </c>
      <c r="F213" s="11"/>
      <c r="G213" s="7"/>
      <c r="H213" s="22"/>
      <c r="I213" s="7"/>
      <c r="J213" s="22"/>
      <c r="K213" s="24"/>
    </row>
    <row r="214" spans="1:11" s="13" customFormat="1" ht="15.75" x14ac:dyDescent="0.25">
      <c r="A214" s="69"/>
      <c r="B214" s="66"/>
      <c r="C214" s="3" t="s">
        <v>23</v>
      </c>
      <c r="D214" s="4" t="s">
        <v>20</v>
      </c>
      <c r="E214" s="8">
        <v>16</v>
      </c>
      <c r="F214" s="11">
        <v>27</v>
      </c>
      <c r="G214" s="22"/>
      <c r="H214" s="7"/>
      <c r="I214" s="22"/>
      <c r="J214" s="7"/>
      <c r="K214" s="24"/>
    </row>
    <row r="215" spans="1:11" s="13" customFormat="1" ht="15.75" x14ac:dyDescent="0.25">
      <c r="A215" s="69"/>
      <c r="B215" s="66"/>
      <c r="C215" s="3" t="s">
        <v>23</v>
      </c>
      <c r="D215" s="4" t="s">
        <v>13</v>
      </c>
      <c r="E215" s="8">
        <v>2</v>
      </c>
      <c r="F215" s="11">
        <v>3</v>
      </c>
      <c r="G215" s="22"/>
      <c r="H215" s="7"/>
      <c r="I215" s="22"/>
      <c r="J215" s="7"/>
      <c r="K215" s="24"/>
    </row>
    <row r="216" spans="1:11" s="13" customFormat="1" ht="15.75" x14ac:dyDescent="0.25">
      <c r="A216" s="69"/>
      <c r="B216" s="66"/>
      <c r="C216" s="3" t="s">
        <v>23</v>
      </c>
      <c r="D216" s="4" t="s">
        <v>14</v>
      </c>
      <c r="E216" s="8">
        <v>20</v>
      </c>
      <c r="F216" s="11">
        <v>33</v>
      </c>
      <c r="G216" s="22"/>
      <c r="H216" s="7"/>
      <c r="I216" s="22"/>
      <c r="J216" s="7"/>
      <c r="K216" s="24"/>
    </row>
    <row r="217" spans="1:11" s="13" customFormat="1" ht="15.75" x14ac:dyDescent="0.25">
      <c r="A217" s="69"/>
      <c r="B217" s="66"/>
      <c r="C217" s="3" t="s">
        <v>23</v>
      </c>
      <c r="D217" s="4" t="s">
        <v>15</v>
      </c>
      <c r="E217" s="8">
        <v>16</v>
      </c>
      <c r="F217" s="11">
        <v>29</v>
      </c>
      <c r="G217" s="22"/>
      <c r="H217" s="7"/>
      <c r="I217" s="22"/>
      <c r="J217" s="7"/>
      <c r="K217" s="24"/>
    </row>
    <row r="218" spans="1:11" s="13" customFormat="1" ht="15.75" x14ac:dyDescent="0.25">
      <c r="A218" s="69"/>
      <c r="B218" s="66"/>
      <c r="C218" s="3" t="s">
        <v>25</v>
      </c>
      <c r="D218" s="14" t="s">
        <v>29</v>
      </c>
      <c r="E218" s="8">
        <v>1</v>
      </c>
      <c r="F218" s="11"/>
      <c r="G218" s="7"/>
      <c r="H218" s="22"/>
      <c r="I218" s="7"/>
      <c r="J218" s="22"/>
      <c r="K218" s="24"/>
    </row>
    <row r="219" spans="1:11" s="13" customFormat="1" ht="15.75" x14ac:dyDescent="0.25">
      <c r="A219" s="69"/>
      <c r="B219" s="66"/>
      <c r="C219" s="3" t="s">
        <v>25</v>
      </c>
      <c r="D219" s="4" t="s">
        <v>14</v>
      </c>
      <c r="E219" s="8">
        <v>7</v>
      </c>
      <c r="F219" s="11">
        <v>12</v>
      </c>
      <c r="G219" s="22"/>
      <c r="H219" s="7"/>
      <c r="I219" s="22"/>
      <c r="J219" s="7"/>
      <c r="K219" s="24"/>
    </row>
    <row r="220" spans="1:11" s="13" customFormat="1" ht="15.75" x14ac:dyDescent="0.25">
      <c r="A220" s="69"/>
      <c r="B220" s="66"/>
      <c r="C220" s="3" t="s">
        <v>25</v>
      </c>
      <c r="D220" s="4" t="s">
        <v>15</v>
      </c>
      <c r="E220" s="8">
        <v>3</v>
      </c>
      <c r="F220" s="11">
        <v>5</v>
      </c>
      <c r="G220" s="22"/>
      <c r="H220" s="7"/>
      <c r="I220" s="22"/>
      <c r="J220" s="7"/>
      <c r="K220" s="24"/>
    </row>
    <row r="221" spans="1:11" s="13" customFormat="1" ht="15.75" x14ac:dyDescent="0.25">
      <c r="A221" s="69"/>
      <c r="B221" s="66"/>
      <c r="C221" s="3" t="s">
        <v>25</v>
      </c>
      <c r="D221" s="4" t="s">
        <v>16</v>
      </c>
      <c r="E221" s="8">
        <v>1</v>
      </c>
      <c r="F221" s="9"/>
      <c r="G221" s="7"/>
      <c r="H221" s="22"/>
      <c r="I221" s="7"/>
      <c r="J221" s="22"/>
      <c r="K221" s="24"/>
    </row>
    <row r="222" spans="1:11" s="13" customFormat="1" ht="15.75" x14ac:dyDescent="0.25">
      <c r="A222" s="69"/>
      <c r="B222" s="67"/>
      <c r="C222" s="17"/>
      <c r="D222" s="18" t="s">
        <v>18</v>
      </c>
      <c r="E222" s="19">
        <v>818</v>
      </c>
      <c r="F222" s="19">
        <v>1299</v>
      </c>
      <c r="G222" s="23"/>
      <c r="H222" s="23"/>
      <c r="I222" s="23"/>
      <c r="J222" s="23"/>
      <c r="K222" s="26"/>
    </row>
    <row r="223" spans="1:11" s="13" customFormat="1" ht="15.75" x14ac:dyDescent="0.25">
      <c r="A223" s="69"/>
      <c r="B223" s="33"/>
      <c r="C223" s="34"/>
      <c r="D223" s="35" t="s">
        <v>75</v>
      </c>
      <c r="E223" s="36">
        <f>E222+E200+E189+E174+E169+E162+E132+E112+E99+E88+E71+E59+E48+E37+E26</f>
        <v>8484</v>
      </c>
      <c r="F223" s="36">
        <f>F222+F200+F189+F174+F169+F162+F132+F112+F99+F88+F71+F59+F48+F37+F26</f>
        <v>12066</v>
      </c>
      <c r="G223" s="42"/>
      <c r="H223" s="42"/>
      <c r="I223" s="42"/>
      <c r="J223" s="42"/>
      <c r="K223" s="37"/>
    </row>
    <row r="224" spans="1:11" s="13" customFormat="1" ht="15.75" x14ac:dyDescent="0.25">
      <c r="A224" s="69" t="s">
        <v>71</v>
      </c>
      <c r="B224" s="66" t="s">
        <v>34</v>
      </c>
      <c r="C224" s="27" t="s">
        <v>10</v>
      </c>
      <c r="D224" s="28" t="s">
        <v>11</v>
      </c>
      <c r="E224" s="29">
        <v>25</v>
      </c>
      <c r="F224" s="30"/>
      <c r="G224" s="31"/>
      <c r="H224" s="31"/>
      <c r="I224" s="31"/>
      <c r="J224" s="31"/>
      <c r="K224" s="32"/>
    </row>
    <row r="225" spans="1:11" s="13" customFormat="1" ht="15.75" x14ac:dyDescent="0.25">
      <c r="A225" s="69"/>
      <c r="B225" s="66"/>
      <c r="C225" s="3" t="s">
        <v>10</v>
      </c>
      <c r="D225" s="14" t="s">
        <v>12</v>
      </c>
      <c r="E225" s="8">
        <v>50</v>
      </c>
      <c r="F225" s="9"/>
      <c r="G225" s="7"/>
      <c r="H225" s="7"/>
      <c r="I225" s="7"/>
      <c r="J225" s="7"/>
      <c r="K225" s="24"/>
    </row>
    <row r="226" spans="1:11" s="13" customFormat="1" ht="15.75" x14ac:dyDescent="0.25">
      <c r="A226" s="69"/>
      <c r="B226" s="66"/>
      <c r="C226" s="3" t="s">
        <v>10</v>
      </c>
      <c r="D226" s="14" t="s">
        <v>30</v>
      </c>
      <c r="E226" s="8">
        <v>100</v>
      </c>
      <c r="F226" s="9"/>
      <c r="G226" s="7"/>
      <c r="H226" s="7"/>
      <c r="I226" s="7"/>
      <c r="J226" s="7"/>
      <c r="K226" s="24"/>
    </row>
    <row r="227" spans="1:11" s="13" customFormat="1" ht="15.75" x14ac:dyDescent="0.25">
      <c r="A227" s="69"/>
      <c r="B227" s="66"/>
      <c r="C227" s="3" t="s">
        <v>10</v>
      </c>
      <c r="D227" s="14" t="s">
        <v>29</v>
      </c>
      <c r="E227" s="8">
        <v>180</v>
      </c>
      <c r="F227" s="9"/>
      <c r="G227" s="7"/>
      <c r="H227" s="7"/>
      <c r="I227" s="7"/>
      <c r="J227" s="7"/>
      <c r="K227" s="24"/>
    </row>
    <row r="228" spans="1:11" s="13" customFormat="1" ht="15.75" x14ac:dyDescent="0.25">
      <c r="A228" s="69"/>
      <c r="B228" s="66"/>
      <c r="C228" s="3" t="s">
        <v>10</v>
      </c>
      <c r="D228" s="14" t="s">
        <v>31</v>
      </c>
      <c r="E228" s="8">
        <v>128</v>
      </c>
      <c r="F228" s="9"/>
      <c r="G228" s="7"/>
      <c r="H228" s="7"/>
      <c r="I228" s="7"/>
      <c r="J228" s="7"/>
      <c r="K228" s="24"/>
    </row>
    <row r="229" spans="1:11" s="13" customFormat="1" ht="15.75" x14ac:dyDescent="0.25">
      <c r="A229" s="69"/>
      <c r="B229" s="66"/>
      <c r="C229" s="3" t="s">
        <v>10</v>
      </c>
      <c r="D229" s="4" t="s">
        <v>13</v>
      </c>
      <c r="E229" s="8">
        <v>19</v>
      </c>
      <c r="F229" s="11">
        <v>32</v>
      </c>
      <c r="G229" s="6"/>
      <c r="H229" s="7"/>
      <c r="I229" s="7"/>
      <c r="J229" s="7"/>
      <c r="K229" s="24"/>
    </row>
    <row r="230" spans="1:11" s="13" customFormat="1" ht="15.75" x14ac:dyDescent="0.25">
      <c r="A230" s="69"/>
      <c r="B230" s="66"/>
      <c r="C230" s="3" t="s">
        <v>10</v>
      </c>
      <c r="D230" s="4" t="s">
        <v>14</v>
      </c>
      <c r="E230" s="8">
        <v>300</v>
      </c>
      <c r="F230" s="11">
        <v>500</v>
      </c>
      <c r="G230" s="6"/>
      <c r="H230" s="7"/>
      <c r="I230" s="7"/>
      <c r="J230" s="7"/>
      <c r="K230" s="24"/>
    </row>
    <row r="231" spans="1:11" s="13" customFormat="1" ht="15.75" x14ac:dyDescent="0.25">
      <c r="A231" s="69"/>
      <c r="B231" s="66"/>
      <c r="C231" s="3" t="s">
        <v>10</v>
      </c>
      <c r="D231" s="4" t="s">
        <v>15</v>
      </c>
      <c r="E231" s="8">
        <v>100</v>
      </c>
      <c r="F231" s="11">
        <v>182</v>
      </c>
      <c r="G231" s="6"/>
      <c r="H231" s="7"/>
      <c r="I231" s="7"/>
      <c r="J231" s="7"/>
      <c r="K231" s="24"/>
    </row>
    <row r="232" spans="1:11" s="13" customFormat="1" ht="15.75" x14ac:dyDescent="0.25">
      <c r="A232" s="69"/>
      <c r="B232" s="66"/>
      <c r="C232" s="3" t="s">
        <v>10</v>
      </c>
      <c r="D232" s="4" t="s">
        <v>16</v>
      </c>
      <c r="E232" s="8">
        <v>114</v>
      </c>
      <c r="F232" s="9"/>
      <c r="G232" s="7"/>
      <c r="H232" s="7"/>
      <c r="I232" s="7"/>
      <c r="J232" s="7"/>
      <c r="K232" s="24"/>
    </row>
    <row r="233" spans="1:11" s="13" customFormat="1" ht="15.75" x14ac:dyDescent="0.25">
      <c r="A233" s="69"/>
      <c r="B233" s="66"/>
      <c r="C233" s="3" t="s">
        <v>17</v>
      </c>
      <c r="D233" s="14" t="s">
        <v>31</v>
      </c>
      <c r="E233" s="8">
        <v>1</v>
      </c>
      <c r="F233" s="9"/>
      <c r="G233" s="7"/>
      <c r="H233" s="7"/>
      <c r="I233" s="7"/>
      <c r="J233" s="7"/>
      <c r="K233" s="24"/>
    </row>
    <row r="234" spans="1:11" s="13" customFormat="1" ht="15.75" x14ac:dyDescent="0.25">
      <c r="A234" s="69"/>
      <c r="B234" s="66"/>
      <c r="C234" s="3" t="s">
        <v>17</v>
      </c>
      <c r="D234" s="4" t="s">
        <v>13</v>
      </c>
      <c r="E234" s="8">
        <v>1</v>
      </c>
      <c r="F234" s="11">
        <v>2</v>
      </c>
      <c r="G234" s="6"/>
      <c r="H234" s="7"/>
      <c r="I234" s="7"/>
      <c r="J234" s="7"/>
      <c r="K234" s="24"/>
    </row>
    <row r="235" spans="1:11" s="13" customFormat="1" ht="15.75" x14ac:dyDescent="0.25">
      <c r="A235" s="69"/>
      <c r="B235" s="66"/>
      <c r="C235" s="3" t="s">
        <v>17</v>
      </c>
      <c r="D235" s="4" t="s">
        <v>14</v>
      </c>
      <c r="E235" s="8">
        <v>22</v>
      </c>
      <c r="F235" s="11">
        <v>37</v>
      </c>
      <c r="G235" s="6"/>
      <c r="H235" s="7"/>
      <c r="I235" s="7"/>
      <c r="J235" s="7"/>
      <c r="K235" s="24"/>
    </row>
    <row r="236" spans="1:11" s="13" customFormat="1" ht="15.75" x14ac:dyDescent="0.25">
      <c r="A236" s="69"/>
      <c r="B236" s="66"/>
      <c r="C236" s="3" t="s">
        <v>17</v>
      </c>
      <c r="D236" s="4" t="s">
        <v>15</v>
      </c>
      <c r="E236" s="8">
        <v>20</v>
      </c>
      <c r="F236" s="11">
        <v>36</v>
      </c>
      <c r="G236" s="6"/>
      <c r="H236" s="7"/>
      <c r="I236" s="7"/>
      <c r="J236" s="7"/>
      <c r="K236" s="24"/>
    </row>
    <row r="237" spans="1:11" s="13" customFormat="1" ht="15.75" x14ac:dyDescent="0.25">
      <c r="A237" s="69"/>
      <c r="B237" s="66"/>
      <c r="C237" s="3" t="s">
        <v>17</v>
      </c>
      <c r="D237" s="4" t="s">
        <v>16</v>
      </c>
      <c r="E237" s="8">
        <v>1</v>
      </c>
      <c r="F237" s="9"/>
      <c r="G237" s="7"/>
      <c r="H237" s="7"/>
      <c r="I237" s="7"/>
      <c r="J237" s="7"/>
      <c r="K237" s="24"/>
    </row>
    <row r="238" spans="1:11" s="13" customFormat="1" ht="15.75" x14ac:dyDescent="0.25">
      <c r="A238" s="69"/>
      <c r="B238" s="67"/>
      <c r="C238" s="17"/>
      <c r="D238" s="18" t="s">
        <v>18</v>
      </c>
      <c r="E238" s="19">
        <v>1061</v>
      </c>
      <c r="F238" s="19">
        <v>789</v>
      </c>
      <c r="G238" s="20"/>
      <c r="H238" s="20"/>
      <c r="I238" s="21"/>
      <c r="J238" s="21"/>
      <c r="K238" s="25"/>
    </row>
    <row r="239" spans="1:11" s="13" customFormat="1" ht="15.75" x14ac:dyDescent="0.25">
      <c r="A239" s="69"/>
      <c r="B239" s="66" t="s">
        <v>35</v>
      </c>
      <c r="C239" s="3" t="s">
        <v>10</v>
      </c>
      <c r="D239" s="14" t="s">
        <v>11</v>
      </c>
      <c r="E239" s="8">
        <v>20</v>
      </c>
      <c r="F239" s="9"/>
      <c r="G239" s="7"/>
      <c r="H239" s="7"/>
      <c r="I239" s="7"/>
      <c r="J239" s="7"/>
      <c r="K239" s="24"/>
    </row>
    <row r="240" spans="1:11" s="13" customFormat="1" ht="15.75" x14ac:dyDescent="0.25">
      <c r="A240" s="69"/>
      <c r="B240" s="66"/>
      <c r="C240" s="3" t="s">
        <v>10</v>
      </c>
      <c r="D240" s="14" t="s">
        <v>12</v>
      </c>
      <c r="E240" s="8">
        <v>40</v>
      </c>
      <c r="F240" s="9"/>
      <c r="G240" s="7"/>
      <c r="H240" s="7"/>
      <c r="I240" s="7"/>
      <c r="J240" s="7"/>
      <c r="K240" s="24"/>
    </row>
    <row r="241" spans="1:11" s="13" customFormat="1" ht="15.75" x14ac:dyDescent="0.25">
      <c r="A241" s="69"/>
      <c r="B241" s="66"/>
      <c r="C241" s="3" t="s">
        <v>10</v>
      </c>
      <c r="D241" s="14" t="s">
        <v>30</v>
      </c>
      <c r="E241" s="8">
        <v>100</v>
      </c>
      <c r="F241" s="9"/>
      <c r="G241" s="7"/>
      <c r="H241" s="7"/>
      <c r="I241" s="7"/>
      <c r="J241" s="7"/>
      <c r="K241" s="24"/>
    </row>
    <row r="242" spans="1:11" s="13" customFormat="1" ht="15.75" x14ac:dyDescent="0.25">
      <c r="A242" s="69"/>
      <c r="B242" s="66"/>
      <c r="C242" s="3" t="s">
        <v>10</v>
      </c>
      <c r="D242" s="14" t="s">
        <v>29</v>
      </c>
      <c r="E242" s="8">
        <v>200</v>
      </c>
      <c r="F242" s="9"/>
      <c r="G242" s="7"/>
      <c r="H242" s="7"/>
      <c r="I242" s="7"/>
      <c r="J242" s="7"/>
      <c r="K242" s="24"/>
    </row>
    <row r="243" spans="1:11" s="13" customFormat="1" ht="15.75" x14ac:dyDescent="0.25">
      <c r="A243" s="69"/>
      <c r="B243" s="66"/>
      <c r="C243" s="3" t="s">
        <v>10</v>
      </c>
      <c r="D243" s="14" t="s">
        <v>31</v>
      </c>
      <c r="E243" s="8">
        <v>34</v>
      </c>
      <c r="F243" s="9"/>
      <c r="G243" s="7"/>
      <c r="H243" s="7"/>
      <c r="I243" s="7"/>
      <c r="J243" s="7"/>
      <c r="K243" s="24"/>
    </row>
    <row r="244" spans="1:11" s="13" customFormat="1" ht="15.75" x14ac:dyDescent="0.25">
      <c r="A244" s="69"/>
      <c r="B244" s="66"/>
      <c r="C244" s="3" t="s">
        <v>10</v>
      </c>
      <c r="D244" s="4" t="s">
        <v>13</v>
      </c>
      <c r="E244" s="8">
        <v>14</v>
      </c>
      <c r="F244" s="11">
        <v>23</v>
      </c>
      <c r="G244" s="6"/>
      <c r="H244" s="7"/>
      <c r="I244" s="7"/>
      <c r="J244" s="7"/>
      <c r="K244" s="24"/>
    </row>
    <row r="245" spans="1:11" s="13" customFormat="1" ht="15.75" x14ac:dyDescent="0.25">
      <c r="A245" s="69"/>
      <c r="B245" s="66"/>
      <c r="C245" s="3" t="s">
        <v>10</v>
      </c>
      <c r="D245" s="4" t="s">
        <v>14</v>
      </c>
      <c r="E245" s="8">
        <v>200</v>
      </c>
      <c r="F245" s="11">
        <v>333</v>
      </c>
      <c r="G245" s="6"/>
      <c r="H245" s="7"/>
      <c r="I245" s="7"/>
      <c r="J245" s="7"/>
      <c r="K245" s="24"/>
    </row>
    <row r="246" spans="1:11" s="13" customFormat="1" ht="15.75" x14ac:dyDescent="0.25">
      <c r="A246" s="69"/>
      <c r="B246" s="66"/>
      <c r="C246" s="3" t="s">
        <v>10</v>
      </c>
      <c r="D246" s="4" t="s">
        <v>15</v>
      </c>
      <c r="E246" s="8">
        <v>36</v>
      </c>
      <c r="F246" s="11">
        <v>65</v>
      </c>
      <c r="G246" s="6"/>
      <c r="H246" s="7"/>
      <c r="I246" s="7"/>
      <c r="J246" s="7"/>
      <c r="K246" s="24"/>
    </row>
    <row r="247" spans="1:11" s="13" customFormat="1" ht="15.75" x14ac:dyDescent="0.25">
      <c r="A247" s="69"/>
      <c r="B247" s="66"/>
      <c r="C247" s="3" t="s">
        <v>10</v>
      </c>
      <c r="D247" s="4" t="s">
        <v>16</v>
      </c>
      <c r="E247" s="8">
        <v>100</v>
      </c>
      <c r="F247" s="9"/>
      <c r="G247" s="7"/>
      <c r="H247" s="7"/>
      <c r="I247" s="7"/>
      <c r="J247" s="7"/>
      <c r="K247" s="24"/>
    </row>
    <row r="248" spans="1:11" s="13" customFormat="1" ht="15.75" x14ac:dyDescent="0.25">
      <c r="A248" s="69"/>
      <c r="B248" s="66"/>
      <c r="C248" s="3" t="s">
        <v>17</v>
      </c>
      <c r="D248" s="4" t="s">
        <v>14</v>
      </c>
      <c r="E248" s="8">
        <v>6</v>
      </c>
      <c r="F248" s="11">
        <v>10</v>
      </c>
      <c r="G248" s="6"/>
      <c r="H248" s="7"/>
      <c r="I248" s="7"/>
      <c r="J248" s="7"/>
      <c r="K248" s="24"/>
    </row>
    <row r="249" spans="1:11" s="13" customFormat="1" ht="15.75" x14ac:dyDescent="0.25">
      <c r="A249" s="69"/>
      <c r="B249" s="66"/>
      <c r="C249" s="3" t="s">
        <v>17</v>
      </c>
      <c r="D249" s="4" t="s">
        <v>15</v>
      </c>
      <c r="E249" s="8">
        <v>5</v>
      </c>
      <c r="F249" s="11">
        <v>9</v>
      </c>
      <c r="G249" s="6"/>
      <c r="H249" s="7"/>
      <c r="I249" s="7"/>
      <c r="J249" s="7"/>
      <c r="K249" s="24"/>
    </row>
    <row r="250" spans="1:11" s="13" customFormat="1" ht="15.75" x14ac:dyDescent="0.25">
      <c r="A250" s="69"/>
      <c r="B250" s="66"/>
      <c r="C250" s="3" t="s">
        <v>26</v>
      </c>
      <c r="D250" s="4" t="s">
        <v>14</v>
      </c>
      <c r="E250" s="8">
        <v>6</v>
      </c>
      <c r="F250" s="11">
        <v>10</v>
      </c>
      <c r="G250" s="6"/>
      <c r="H250" s="7"/>
      <c r="I250" s="7"/>
      <c r="J250" s="7"/>
      <c r="K250" s="24"/>
    </row>
    <row r="251" spans="1:11" s="13" customFormat="1" ht="15.75" x14ac:dyDescent="0.25">
      <c r="A251" s="69"/>
      <c r="B251" s="66"/>
      <c r="C251" s="3" t="s">
        <v>26</v>
      </c>
      <c r="D251" s="4" t="s">
        <v>15</v>
      </c>
      <c r="E251" s="8">
        <v>5</v>
      </c>
      <c r="F251" s="11">
        <v>9</v>
      </c>
      <c r="G251" s="6"/>
      <c r="H251" s="7"/>
      <c r="I251" s="7"/>
      <c r="J251" s="7"/>
      <c r="K251" s="24"/>
    </row>
    <row r="252" spans="1:11" s="13" customFormat="1" ht="15.75" x14ac:dyDescent="0.25">
      <c r="A252" s="69"/>
      <c r="B252" s="67"/>
      <c r="C252" s="17"/>
      <c r="D252" s="18" t="s">
        <v>18</v>
      </c>
      <c r="E252" s="19">
        <v>766</v>
      </c>
      <c r="F252" s="19">
        <v>459</v>
      </c>
      <c r="G252" s="20"/>
      <c r="H252" s="20"/>
      <c r="I252" s="21"/>
      <c r="J252" s="21"/>
      <c r="K252" s="25"/>
    </row>
    <row r="253" spans="1:11" s="13" customFormat="1" ht="15.75" x14ac:dyDescent="0.25">
      <c r="A253" s="69"/>
      <c r="B253" s="68" t="s">
        <v>59</v>
      </c>
      <c r="C253" s="3" t="s">
        <v>19</v>
      </c>
      <c r="D253" s="14" t="s">
        <v>31</v>
      </c>
      <c r="E253" s="8">
        <v>36</v>
      </c>
      <c r="F253" s="9"/>
      <c r="G253" s="7"/>
      <c r="H253" s="22"/>
      <c r="I253" s="7"/>
      <c r="J253" s="22"/>
      <c r="K253" s="24"/>
    </row>
    <row r="254" spans="1:11" s="13" customFormat="1" ht="15.75" x14ac:dyDescent="0.25">
      <c r="A254" s="69"/>
      <c r="B254" s="66"/>
      <c r="C254" s="3" t="s">
        <v>19</v>
      </c>
      <c r="D254" s="4" t="s">
        <v>20</v>
      </c>
      <c r="E254" s="8">
        <v>25</v>
      </c>
      <c r="F254" s="11">
        <v>42</v>
      </c>
      <c r="G254" s="22"/>
      <c r="H254" s="7"/>
      <c r="I254" s="22"/>
      <c r="J254" s="7"/>
      <c r="K254" s="24"/>
    </row>
    <row r="255" spans="1:11" s="13" customFormat="1" ht="15.75" x14ac:dyDescent="0.25">
      <c r="A255" s="69"/>
      <c r="B255" s="66"/>
      <c r="C255" s="3" t="s">
        <v>19</v>
      </c>
      <c r="D255" s="4" t="s">
        <v>14</v>
      </c>
      <c r="E255" s="8">
        <v>120</v>
      </c>
      <c r="F255" s="11">
        <v>200</v>
      </c>
      <c r="G255" s="22"/>
      <c r="H255" s="7"/>
      <c r="I255" s="22"/>
      <c r="J255" s="7"/>
      <c r="K255" s="24"/>
    </row>
    <row r="256" spans="1:11" s="13" customFormat="1" ht="15.75" x14ac:dyDescent="0.25">
      <c r="A256" s="69"/>
      <c r="B256" s="66"/>
      <c r="C256" s="3" t="s">
        <v>19</v>
      </c>
      <c r="D256" s="4" t="s">
        <v>15</v>
      </c>
      <c r="E256" s="8">
        <v>50</v>
      </c>
      <c r="F256" s="11">
        <v>91</v>
      </c>
      <c r="G256" s="22"/>
      <c r="H256" s="7"/>
      <c r="I256" s="22"/>
      <c r="J256" s="7"/>
      <c r="K256" s="24"/>
    </row>
    <row r="257" spans="1:11" s="13" customFormat="1" ht="15.75" x14ac:dyDescent="0.25">
      <c r="A257" s="69"/>
      <c r="B257" s="66"/>
      <c r="C257" s="3" t="s">
        <v>19</v>
      </c>
      <c r="D257" s="4" t="s">
        <v>16</v>
      </c>
      <c r="E257" s="8">
        <v>22</v>
      </c>
      <c r="F257" s="9"/>
      <c r="G257" s="7"/>
      <c r="H257" s="22"/>
      <c r="I257" s="7"/>
      <c r="J257" s="22"/>
      <c r="K257" s="24"/>
    </row>
    <row r="258" spans="1:11" s="13" customFormat="1" ht="15.75" x14ac:dyDescent="0.25">
      <c r="A258" s="69"/>
      <c r="B258" s="66"/>
      <c r="C258" s="3" t="s">
        <v>21</v>
      </c>
      <c r="D258" s="14" t="s">
        <v>31</v>
      </c>
      <c r="E258" s="8">
        <v>31</v>
      </c>
      <c r="F258" s="9"/>
      <c r="G258" s="7"/>
      <c r="H258" s="22"/>
      <c r="I258" s="7"/>
      <c r="J258" s="22"/>
      <c r="K258" s="24"/>
    </row>
    <row r="259" spans="1:11" s="13" customFormat="1" ht="15.75" x14ac:dyDescent="0.25">
      <c r="A259" s="69"/>
      <c r="B259" s="66"/>
      <c r="C259" s="3" t="s">
        <v>21</v>
      </c>
      <c r="D259" s="4" t="s">
        <v>20</v>
      </c>
      <c r="E259" s="8">
        <v>15</v>
      </c>
      <c r="F259" s="11">
        <v>25</v>
      </c>
      <c r="G259" s="22"/>
      <c r="H259" s="7"/>
      <c r="I259" s="22"/>
      <c r="J259" s="7"/>
      <c r="K259" s="24"/>
    </row>
    <row r="260" spans="1:11" s="13" customFormat="1" ht="15.75" x14ac:dyDescent="0.25">
      <c r="A260" s="69"/>
      <c r="B260" s="66"/>
      <c r="C260" s="3" t="s">
        <v>21</v>
      </c>
      <c r="D260" s="4" t="s">
        <v>14</v>
      </c>
      <c r="E260" s="8">
        <v>500</v>
      </c>
      <c r="F260" s="11">
        <v>833</v>
      </c>
      <c r="G260" s="22"/>
      <c r="H260" s="7"/>
      <c r="I260" s="22"/>
      <c r="J260" s="7"/>
      <c r="K260" s="24"/>
    </row>
    <row r="261" spans="1:11" s="13" customFormat="1" ht="15.75" x14ac:dyDescent="0.25">
      <c r="A261" s="69"/>
      <c r="B261" s="66"/>
      <c r="C261" s="3" t="s">
        <v>21</v>
      </c>
      <c r="D261" s="4" t="s">
        <v>15</v>
      </c>
      <c r="E261" s="8">
        <v>140</v>
      </c>
      <c r="F261" s="11">
        <v>255</v>
      </c>
      <c r="G261" s="22"/>
      <c r="H261" s="7"/>
      <c r="I261" s="22"/>
      <c r="J261" s="7"/>
      <c r="K261" s="24"/>
    </row>
    <row r="262" spans="1:11" s="13" customFormat="1" ht="15.75" x14ac:dyDescent="0.25">
      <c r="A262" s="69"/>
      <c r="B262" s="66"/>
      <c r="C262" s="3" t="s">
        <v>21</v>
      </c>
      <c r="D262" s="4" t="s">
        <v>16</v>
      </c>
      <c r="E262" s="8">
        <v>17</v>
      </c>
      <c r="F262" s="9"/>
      <c r="G262" s="7"/>
      <c r="H262" s="22"/>
      <c r="I262" s="7"/>
      <c r="J262" s="22"/>
      <c r="K262" s="24"/>
    </row>
    <row r="263" spans="1:11" s="13" customFormat="1" ht="15.75" x14ac:dyDescent="0.25">
      <c r="A263" s="69"/>
      <c r="B263" s="67"/>
      <c r="C263" s="17"/>
      <c r="D263" s="18" t="s">
        <v>18</v>
      </c>
      <c r="E263" s="19">
        <v>956</v>
      </c>
      <c r="F263" s="19">
        <v>1446</v>
      </c>
      <c r="G263" s="23"/>
      <c r="H263" s="23"/>
      <c r="I263" s="23"/>
      <c r="J263" s="23"/>
      <c r="K263" s="26"/>
    </row>
    <row r="264" spans="1:11" s="13" customFormat="1" ht="15.75" x14ac:dyDescent="0.25">
      <c r="A264" s="69"/>
      <c r="B264" s="68" t="s">
        <v>46</v>
      </c>
      <c r="C264" s="3" t="s">
        <v>19</v>
      </c>
      <c r="D264" s="14" t="s">
        <v>29</v>
      </c>
      <c r="E264" s="8">
        <v>4</v>
      </c>
      <c r="F264" s="9"/>
      <c r="G264" s="7"/>
      <c r="H264" s="7"/>
      <c r="I264" s="7"/>
      <c r="J264" s="7"/>
      <c r="K264" s="24"/>
    </row>
    <row r="265" spans="1:11" s="13" customFormat="1" ht="15.75" x14ac:dyDescent="0.25">
      <c r="A265" s="69"/>
      <c r="B265" s="66"/>
      <c r="C265" s="3" t="s">
        <v>19</v>
      </c>
      <c r="D265" s="14" t="s">
        <v>31</v>
      </c>
      <c r="E265" s="8">
        <v>24</v>
      </c>
      <c r="F265" s="9"/>
      <c r="G265" s="7"/>
      <c r="H265" s="7"/>
      <c r="I265" s="7"/>
      <c r="J265" s="7"/>
      <c r="K265" s="24"/>
    </row>
    <row r="266" spans="1:11" s="13" customFormat="1" ht="15.75" x14ac:dyDescent="0.25">
      <c r="A266" s="69"/>
      <c r="B266" s="66"/>
      <c r="C266" s="3" t="s">
        <v>19</v>
      </c>
      <c r="D266" s="4" t="s">
        <v>20</v>
      </c>
      <c r="E266" s="8">
        <v>63</v>
      </c>
      <c r="F266" s="11">
        <v>105</v>
      </c>
      <c r="G266" s="6"/>
      <c r="H266" s="7"/>
      <c r="I266" s="7"/>
      <c r="J266" s="7"/>
      <c r="K266" s="24"/>
    </row>
    <row r="267" spans="1:11" s="13" customFormat="1" ht="15.75" x14ac:dyDescent="0.25">
      <c r="A267" s="69"/>
      <c r="B267" s="66"/>
      <c r="C267" s="3" t="s">
        <v>19</v>
      </c>
      <c r="D267" s="4" t="s">
        <v>14</v>
      </c>
      <c r="E267" s="8">
        <v>348</v>
      </c>
      <c r="F267" s="11">
        <v>580</v>
      </c>
      <c r="G267" s="6"/>
      <c r="H267" s="7"/>
      <c r="I267" s="7"/>
      <c r="J267" s="7"/>
      <c r="K267" s="24"/>
    </row>
    <row r="268" spans="1:11" s="13" customFormat="1" ht="15.75" x14ac:dyDescent="0.25">
      <c r="A268" s="69"/>
      <c r="B268" s="66"/>
      <c r="C268" s="3" t="s">
        <v>19</v>
      </c>
      <c r="D268" s="4" t="s">
        <v>15</v>
      </c>
      <c r="E268" s="8">
        <v>180</v>
      </c>
      <c r="F268" s="11">
        <v>327</v>
      </c>
      <c r="G268" s="6"/>
      <c r="H268" s="7"/>
      <c r="I268" s="7"/>
      <c r="J268" s="7"/>
      <c r="K268" s="24"/>
    </row>
    <row r="269" spans="1:11" s="13" customFormat="1" ht="15.75" x14ac:dyDescent="0.25">
      <c r="A269" s="69"/>
      <c r="B269" s="66"/>
      <c r="C269" s="3" t="s">
        <v>19</v>
      </c>
      <c r="D269" s="4" t="s">
        <v>16</v>
      </c>
      <c r="E269" s="8">
        <v>20</v>
      </c>
      <c r="F269" s="9"/>
      <c r="G269" s="7"/>
      <c r="H269" s="7"/>
      <c r="I269" s="7"/>
      <c r="J269" s="7"/>
      <c r="K269" s="24"/>
    </row>
    <row r="270" spans="1:11" s="13" customFormat="1" ht="15.75" x14ac:dyDescent="0.25">
      <c r="A270" s="69"/>
      <c r="B270" s="66"/>
      <c r="C270" s="3" t="s">
        <v>21</v>
      </c>
      <c r="D270" s="14" t="s">
        <v>31</v>
      </c>
      <c r="E270" s="8">
        <v>1</v>
      </c>
      <c r="F270" s="9"/>
      <c r="G270" s="7"/>
      <c r="H270" s="7"/>
      <c r="I270" s="7"/>
      <c r="J270" s="7"/>
      <c r="K270" s="24"/>
    </row>
    <row r="271" spans="1:11" s="13" customFormat="1" ht="15.75" x14ac:dyDescent="0.25">
      <c r="A271" s="69"/>
      <c r="B271" s="66"/>
      <c r="C271" s="3" t="s">
        <v>21</v>
      </c>
      <c r="D271" s="4" t="s">
        <v>20</v>
      </c>
      <c r="E271" s="8">
        <v>10</v>
      </c>
      <c r="F271" s="11">
        <v>17</v>
      </c>
      <c r="G271" s="6"/>
      <c r="H271" s="7"/>
      <c r="I271" s="7"/>
      <c r="J271" s="7"/>
      <c r="K271" s="24"/>
    </row>
    <row r="272" spans="1:11" s="13" customFormat="1" ht="15.75" x14ac:dyDescent="0.25">
      <c r="A272" s="69"/>
      <c r="B272" s="66"/>
      <c r="C272" s="3" t="s">
        <v>21</v>
      </c>
      <c r="D272" s="4" t="s">
        <v>14</v>
      </c>
      <c r="E272" s="8">
        <v>40</v>
      </c>
      <c r="F272" s="11">
        <v>67</v>
      </c>
      <c r="G272" s="6"/>
      <c r="H272" s="7"/>
      <c r="I272" s="7"/>
      <c r="J272" s="7"/>
      <c r="K272" s="24"/>
    </row>
    <row r="273" spans="1:11" s="13" customFormat="1" ht="15.75" x14ac:dyDescent="0.25">
      <c r="A273" s="69"/>
      <c r="B273" s="66"/>
      <c r="C273" s="3" t="s">
        <v>21</v>
      </c>
      <c r="D273" s="4" t="s">
        <v>15</v>
      </c>
      <c r="E273" s="8">
        <v>37</v>
      </c>
      <c r="F273" s="11">
        <v>67</v>
      </c>
      <c r="G273" s="6"/>
      <c r="H273" s="7"/>
      <c r="I273" s="7"/>
      <c r="J273" s="7"/>
      <c r="K273" s="24"/>
    </row>
    <row r="274" spans="1:11" s="13" customFormat="1" ht="15.75" x14ac:dyDescent="0.25">
      <c r="A274" s="69"/>
      <c r="B274" s="67"/>
      <c r="C274" s="17"/>
      <c r="D274" s="18" t="s">
        <v>18</v>
      </c>
      <c r="E274" s="19">
        <v>727</v>
      </c>
      <c r="F274" s="19">
        <v>1163</v>
      </c>
      <c r="G274" s="20"/>
      <c r="H274" s="20"/>
      <c r="I274" s="21"/>
      <c r="J274" s="21"/>
      <c r="K274" s="25"/>
    </row>
    <row r="275" spans="1:11" s="13" customFormat="1" ht="15.75" x14ac:dyDescent="0.25">
      <c r="A275" s="69"/>
      <c r="B275" s="68" t="s">
        <v>47</v>
      </c>
      <c r="C275" s="3" t="s">
        <v>19</v>
      </c>
      <c r="D275" s="14" t="s">
        <v>29</v>
      </c>
      <c r="E275" s="8">
        <v>1</v>
      </c>
      <c r="F275" s="9"/>
      <c r="G275" s="7"/>
      <c r="H275" s="7"/>
      <c r="I275" s="7"/>
      <c r="J275" s="7"/>
      <c r="K275" s="24"/>
    </row>
    <row r="276" spans="1:11" s="13" customFormat="1" ht="15.75" x14ac:dyDescent="0.25">
      <c r="A276" s="69"/>
      <c r="B276" s="66"/>
      <c r="C276" s="3" t="s">
        <v>19</v>
      </c>
      <c r="D276" s="14" t="s">
        <v>31</v>
      </c>
      <c r="E276" s="8">
        <v>2</v>
      </c>
      <c r="F276" s="9"/>
      <c r="G276" s="7"/>
      <c r="H276" s="7"/>
      <c r="I276" s="7"/>
      <c r="J276" s="7"/>
      <c r="K276" s="24"/>
    </row>
    <row r="277" spans="1:11" s="13" customFormat="1" ht="15.75" x14ac:dyDescent="0.25">
      <c r="A277" s="69"/>
      <c r="B277" s="66"/>
      <c r="C277" s="3" t="s">
        <v>19</v>
      </c>
      <c r="D277" s="4" t="s">
        <v>20</v>
      </c>
      <c r="E277" s="8">
        <v>20</v>
      </c>
      <c r="F277" s="11">
        <v>33</v>
      </c>
      <c r="G277" s="6"/>
      <c r="H277" s="7"/>
      <c r="I277" s="7"/>
      <c r="J277" s="7"/>
      <c r="K277" s="24"/>
    </row>
    <row r="278" spans="1:11" s="13" customFormat="1" ht="15.75" x14ac:dyDescent="0.25">
      <c r="A278" s="69"/>
      <c r="B278" s="66"/>
      <c r="C278" s="3" t="s">
        <v>19</v>
      </c>
      <c r="D278" s="4" t="s">
        <v>14</v>
      </c>
      <c r="E278" s="8">
        <v>200</v>
      </c>
      <c r="F278" s="11">
        <v>333</v>
      </c>
      <c r="G278" s="6"/>
      <c r="H278" s="7"/>
      <c r="I278" s="7"/>
      <c r="J278" s="7"/>
      <c r="K278" s="24"/>
    </row>
    <row r="279" spans="1:11" s="13" customFormat="1" ht="15.75" x14ac:dyDescent="0.25">
      <c r="A279" s="69"/>
      <c r="B279" s="66"/>
      <c r="C279" s="3" t="s">
        <v>19</v>
      </c>
      <c r="D279" s="4" t="s">
        <v>15</v>
      </c>
      <c r="E279" s="8">
        <v>120</v>
      </c>
      <c r="F279" s="11">
        <v>218</v>
      </c>
      <c r="G279" s="6"/>
      <c r="H279" s="7"/>
      <c r="I279" s="7"/>
      <c r="J279" s="7"/>
      <c r="K279" s="24"/>
    </row>
    <row r="280" spans="1:11" s="13" customFormat="1" ht="15.75" x14ac:dyDescent="0.25">
      <c r="A280" s="69"/>
      <c r="B280" s="66"/>
      <c r="C280" s="3" t="s">
        <v>19</v>
      </c>
      <c r="D280" s="4" t="s">
        <v>16</v>
      </c>
      <c r="E280" s="8">
        <v>10</v>
      </c>
      <c r="F280" s="9"/>
      <c r="G280" s="7"/>
      <c r="H280" s="7"/>
      <c r="I280" s="7"/>
      <c r="J280" s="7"/>
      <c r="K280" s="24"/>
    </row>
    <row r="281" spans="1:11" s="13" customFormat="1" ht="15.75" x14ac:dyDescent="0.25">
      <c r="A281" s="69"/>
      <c r="B281" s="66"/>
      <c r="C281" s="3" t="s">
        <v>21</v>
      </c>
      <c r="D281" s="4" t="s">
        <v>20</v>
      </c>
      <c r="E281" s="8">
        <v>5</v>
      </c>
      <c r="F281" s="11">
        <v>8</v>
      </c>
      <c r="G281" s="6"/>
      <c r="H281" s="7"/>
      <c r="I281" s="7"/>
      <c r="J281" s="7"/>
      <c r="K281" s="24"/>
    </row>
    <row r="282" spans="1:11" s="13" customFormat="1" ht="15.75" x14ac:dyDescent="0.25">
      <c r="A282" s="69"/>
      <c r="B282" s="66"/>
      <c r="C282" s="3" t="s">
        <v>21</v>
      </c>
      <c r="D282" s="4" t="s">
        <v>14</v>
      </c>
      <c r="E282" s="8">
        <v>25</v>
      </c>
      <c r="F282" s="11">
        <v>42</v>
      </c>
      <c r="G282" s="6"/>
      <c r="H282" s="7"/>
      <c r="I282" s="7"/>
      <c r="J282" s="7"/>
      <c r="K282" s="24"/>
    </row>
    <row r="283" spans="1:11" s="13" customFormat="1" ht="15.75" x14ac:dyDescent="0.25">
      <c r="A283" s="69"/>
      <c r="B283" s="66"/>
      <c r="C283" s="3" t="s">
        <v>21</v>
      </c>
      <c r="D283" s="4" t="s">
        <v>15</v>
      </c>
      <c r="E283" s="8">
        <v>19</v>
      </c>
      <c r="F283" s="11">
        <v>35</v>
      </c>
      <c r="G283" s="6"/>
      <c r="H283" s="7"/>
      <c r="I283" s="7"/>
      <c r="J283" s="7"/>
      <c r="K283" s="24"/>
    </row>
    <row r="284" spans="1:11" s="13" customFormat="1" ht="15.75" x14ac:dyDescent="0.25">
      <c r="A284" s="69"/>
      <c r="B284" s="67"/>
      <c r="C284" s="17"/>
      <c r="D284" s="18" t="s">
        <v>18</v>
      </c>
      <c r="E284" s="19">
        <v>402</v>
      </c>
      <c r="F284" s="19">
        <v>669</v>
      </c>
      <c r="G284" s="20"/>
      <c r="H284" s="20"/>
      <c r="I284" s="21"/>
      <c r="J284" s="21"/>
      <c r="K284" s="25"/>
    </row>
    <row r="285" spans="1:11" s="13" customFormat="1" ht="15.75" x14ac:dyDescent="0.25">
      <c r="A285" s="69"/>
      <c r="B285" s="68" t="s">
        <v>49</v>
      </c>
      <c r="C285" s="3" t="s">
        <v>19</v>
      </c>
      <c r="D285" s="14" t="s">
        <v>31</v>
      </c>
      <c r="E285" s="8">
        <v>9</v>
      </c>
      <c r="F285" s="9"/>
      <c r="G285" s="7"/>
      <c r="H285" s="7"/>
      <c r="I285" s="7"/>
      <c r="J285" s="7"/>
      <c r="K285" s="24"/>
    </row>
    <row r="286" spans="1:11" s="13" customFormat="1" ht="15.75" x14ac:dyDescent="0.25">
      <c r="A286" s="69"/>
      <c r="B286" s="66"/>
      <c r="C286" s="3" t="s">
        <v>19</v>
      </c>
      <c r="D286" s="4" t="s">
        <v>20</v>
      </c>
      <c r="E286" s="8">
        <v>11</v>
      </c>
      <c r="F286" s="11">
        <v>18</v>
      </c>
      <c r="G286" s="6"/>
      <c r="H286" s="7"/>
      <c r="I286" s="7"/>
      <c r="J286" s="7"/>
      <c r="K286" s="24"/>
    </row>
    <row r="287" spans="1:11" s="13" customFormat="1" ht="15.75" x14ac:dyDescent="0.25">
      <c r="A287" s="69"/>
      <c r="B287" s="66"/>
      <c r="C287" s="3" t="s">
        <v>19</v>
      </c>
      <c r="D287" s="4" t="s">
        <v>14</v>
      </c>
      <c r="E287" s="8">
        <v>155</v>
      </c>
      <c r="F287" s="11">
        <v>258</v>
      </c>
      <c r="G287" s="6"/>
      <c r="H287" s="7"/>
      <c r="I287" s="7"/>
      <c r="J287" s="7"/>
      <c r="K287" s="24"/>
    </row>
    <row r="288" spans="1:11" s="13" customFormat="1" ht="15.75" x14ac:dyDescent="0.25">
      <c r="A288" s="69"/>
      <c r="B288" s="66"/>
      <c r="C288" s="3" t="s">
        <v>19</v>
      </c>
      <c r="D288" s="4" t="s">
        <v>15</v>
      </c>
      <c r="E288" s="8">
        <v>87</v>
      </c>
      <c r="F288" s="11">
        <v>158</v>
      </c>
      <c r="G288" s="6"/>
      <c r="H288" s="7"/>
      <c r="I288" s="7"/>
      <c r="J288" s="7"/>
      <c r="K288" s="24"/>
    </row>
    <row r="289" spans="1:11" s="13" customFormat="1" ht="15.75" x14ac:dyDescent="0.25">
      <c r="A289" s="69"/>
      <c r="B289" s="66"/>
      <c r="C289" s="3" t="s">
        <v>19</v>
      </c>
      <c r="D289" s="4" t="s">
        <v>16</v>
      </c>
      <c r="E289" s="8">
        <v>15</v>
      </c>
      <c r="F289" s="9"/>
      <c r="G289" s="7"/>
      <c r="H289" s="7"/>
      <c r="I289" s="7"/>
      <c r="J289" s="7"/>
      <c r="K289" s="24"/>
    </row>
    <row r="290" spans="1:11" s="13" customFormat="1" ht="15.75" x14ac:dyDescent="0.25">
      <c r="A290" s="69"/>
      <c r="B290" s="66"/>
      <c r="C290" s="3" t="s">
        <v>21</v>
      </c>
      <c r="D290" s="14" t="s">
        <v>31</v>
      </c>
      <c r="E290" s="8">
        <v>8</v>
      </c>
      <c r="F290" s="9"/>
      <c r="G290" s="7"/>
      <c r="H290" s="7"/>
      <c r="I290" s="7"/>
      <c r="J290" s="7"/>
      <c r="K290" s="24"/>
    </row>
    <row r="291" spans="1:11" s="13" customFormat="1" ht="15.75" x14ac:dyDescent="0.25">
      <c r="A291" s="69"/>
      <c r="B291" s="66"/>
      <c r="C291" s="3" t="s">
        <v>21</v>
      </c>
      <c r="D291" s="4" t="s">
        <v>20</v>
      </c>
      <c r="E291" s="8">
        <v>3</v>
      </c>
      <c r="F291" s="11">
        <v>5</v>
      </c>
      <c r="G291" s="6"/>
      <c r="H291" s="7"/>
      <c r="I291" s="7"/>
      <c r="J291" s="7"/>
      <c r="K291" s="24"/>
    </row>
    <row r="292" spans="1:11" s="13" customFormat="1" ht="15.75" x14ac:dyDescent="0.25">
      <c r="A292" s="69"/>
      <c r="B292" s="66"/>
      <c r="C292" s="3" t="s">
        <v>21</v>
      </c>
      <c r="D292" s="4" t="s">
        <v>14</v>
      </c>
      <c r="E292" s="8">
        <v>388</v>
      </c>
      <c r="F292" s="11">
        <v>647</v>
      </c>
      <c r="G292" s="6"/>
      <c r="H292" s="7"/>
      <c r="I292" s="7"/>
      <c r="J292" s="7"/>
      <c r="K292" s="24"/>
    </row>
    <row r="293" spans="1:11" s="13" customFormat="1" ht="15.75" x14ac:dyDescent="0.25">
      <c r="A293" s="69"/>
      <c r="B293" s="66"/>
      <c r="C293" s="3" t="s">
        <v>21</v>
      </c>
      <c r="D293" s="4" t="s">
        <v>15</v>
      </c>
      <c r="E293" s="8">
        <v>240</v>
      </c>
      <c r="F293" s="11">
        <v>436</v>
      </c>
      <c r="G293" s="6"/>
      <c r="H293" s="7"/>
      <c r="I293" s="7"/>
      <c r="J293" s="7"/>
      <c r="K293" s="24"/>
    </row>
    <row r="294" spans="1:11" s="13" customFormat="1" ht="15.75" x14ac:dyDescent="0.25">
      <c r="A294" s="69"/>
      <c r="B294" s="66"/>
      <c r="C294" s="3" t="s">
        <v>21</v>
      </c>
      <c r="D294" s="4" t="s">
        <v>16</v>
      </c>
      <c r="E294" s="8">
        <v>20</v>
      </c>
      <c r="F294" s="9"/>
      <c r="G294" s="7"/>
      <c r="H294" s="7"/>
      <c r="I294" s="7"/>
      <c r="J294" s="7"/>
      <c r="K294" s="24"/>
    </row>
    <row r="295" spans="1:11" s="13" customFormat="1" ht="15.75" x14ac:dyDescent="0.25">
      <c r="A295" s="69"/>
      <c r="B295" s="67"/>
      <c r="C295" s="17"/>
      <c r="D295" s="18" t="s">
        <v>18</v>
      </c>
      <c r="E295" s="19">
        <v>936</v>
      </c>
      <c r="F295" s="19">
        <v>1522</v>
      </c>
      <c r="G295" s="20"/>
      <c r="H295" s="20"/>
      <c r="I295" s="21"/>
      <c r="J295" s="21"/>
      <c r="K295" s="25"/>
    </row>
    <row r="296" spans="1:11" s="13" customFormat="1" ht="15.75" x14ac:dyDescent="0.25">
      <c r="A296" s="69"/>
      <c r="B296" s="68" t="s">
        <v>43</v>
      </c>
      <c r="C296" s="3" t="s">
        <v>19</v>
      </c>
      <c r="D296" s="14" t="s">
        <v>29</v>
      </c>
      <c r="E296" s="8">
        <v>55</v>
      </c>
      <c r="F296" s="9"/>
      <c r="G296" s="7"/>
      <c r="H296" s="7"/>
      <c r="I296" s="7"/>
      <c r="J296" s="7"/>
      <c r="K296" s="24"/>
    </row>
    <row r="297" spans="1:11" s="13" customFormat="1" ht="15.75" x14ac:dyDescent="0.25">
      <c r="A297" s="69"/>
      <c r="B297" s="66"/>
      <c r="C297" s="3" t="s">
        <v>19</v>
      </c>
      <c r="D297" s="14" t="s">
        <v>31</v>
      </c>
      <c r="E297" s="8">
        <v>14</v>
      </c>
      <c r="F297" s="9"/>
      <c r="G297" s="7"/>
      <c r="H297" s="7"/>
      <c r="I297" s="7"/>
      <c r="J297" s="7"/>
      <c r="K297" s="24"/>
    </row>
    <row r="298" spans="1:11" s="13" customFormat="1" ht="15.75" x14ac:dyDescent="0.25">
      <c r="A298" s="69"/>
      <c r="B298" s="66"/>
      <c r="C298" s="3" t="s">
        <v>19</v>
      </c>
      <c r="D298" s="4" t="s">
        <v>20</v>
      </c>
      <c r="E298" s="8">
        <v>3</v>
      </c>
      <c r="F298" s="11">
        <v>5</v>
      </c>
      <c r="G298" s="6"/>
      <c r="H298" s="7"/>
      <c r="I298" s="7"/>
      <c r="J298" s="7"/>
      <c r="K298" s="24"/>
    </row>
    <row r="299" spans="1:11" s="13" customFormat="1" ht="15.75" x14ac:dyDescent="0.25">
      <c r="A299" s="69"/>
      <c r="B299" s="66"/>
      <c r="C299" s="3" t="s">
        <v>19</v>
      </c>
      <c r="D299" s="4" t="s">
        <v>13</v>
      </c>
      <c r="E299" s="8">
        <v>7</v>
      </c>
      <c r="F299" s="11">
        <v>12</v>
      </c>
      <c r="G299" s="6"/>
      <c r="H299" s="7"/>
      <c r="I299" s="7"/>
      <c r="J299" s="7"/>
      <c r="K299" s="24"/>
    </row>
    <row r="300" spans="1:11" s="13" customFormat="1" ht="15.75" x14ac:dyDescent="0.25">
      <c r="A300" s="69"/>
      <c r="B300" s="66"/>
      <c r="C300" s="3" t="s">
        <v>19</v>
      </c>
      <c r="D300" s="4" t="s">
        <v>14</v>
      </c>
      <c r="E300" s="8">
        <v>100</v>
      </c>
      <c r="F300" s="11">
        <v>167</v>
      </c>
      <c r="G300" s="6"/>
      <c r="H300" s="7"/>
      <c r="I300" s="7"/>
      <c r="J300" s="7"/>
      <c r="K300" s="24"/>
    </row>
    <row r="301" spans="1:11" s="13" customFormat="1" ht="15.75" x14ac:dyDescent="0.25">
      <c r="A301" s="69"/>
      <c r="B301" s="66"/>
      <c r="C301" s="3" t="s">
        <v>19</v>
      </c>
      <c r="D301" s="4" t="s">
        <v>15</v>
      </c>
      <c r="E301" s="8">
        <v>67</v>
      </c>
      <c r="F301" s="11">
        <v>122</v>
      </c>
      <c r="G301" s="6"/>
      <c r="H301" s="7"/>
      <c r="I301" s="7"/>
      <c r="J301" s="7"/>
      <c r="K301" s="24"/>
    </row>
    <row r="302" spans="1:11" s="13" customFormat="1" ht="15.75" x14ac:dyDescent="0.25">
      <c r="A302" s="69"/>
      <c r="B302" s="66"/>
      <c r="C302" s="3" t="s">
        <v>19</v>
      </c>
      <c r="D302" s="4" t="s">
        <v>16</v>
      </c>
      <c r="E302" s="8">
        <v>5</v>
      </c>
      <c r="F302" s="9"/>
      <c r="G302" s="7"/>
      <c r="H302" s="7"/>
      <c r="I302" s="7"/>
      <c r="J302" s="7"/>
      <c r="K302" s="24"/>
    </row>
    <row r="303" spans="1:11" s="13" customFormat="1" ht="15.75" x14ac:dyDescent="0.25">
      <c r="A303" s="69"/>
      <c r="B303" s="66"/>
      <c r="C303" s="3" t="s">
        <v>21</v>
      </c>
      <c r="D303" s="14" t="s">
        <v>29</v>
      </c>
      <c r="E303" s="8">
        <v>43</v>
      </c>
      <c r="F303" s="9"/>
      <c r="G303" s="7"/>
      <c r="H303" s="7"/>
      <c r="I303" s="7"/>
      <c r="J303" s="7"/>
      <c r="K303" s="24"/>
    </row>
    <row r="304" spans="1:11" s="13" customFormat="1" ht="15.75" x14ac:dyDescent="0.25">
      <c r="A304" s="69"/>
      <c r="B304" s="66"/>
      <c r="C304" s="3" t="s">
        <v>21</v>
      </c>
      <c r="D304" s="14" t="s">
        <v>31</v>
      </c>
      <c r="E304" s="8">
        <v>1</v>
      </c>
      <c r="F304" s="9"/>
      <c r="G304" s="7"/>
      <c r="H304" s="7"/>
      <c r="I304" s="7"/>
      <c r="J304" s="7"/>
      <c r="K304" s="24"/>
    </row>
    <row r="305" spans="1:11" s="13" customFormat="1" ht="15.75" x14ac:dyDescent="0.25">
      <c r="A305" s="69"/>
      <c r="B305" s="66"/>
      <c r="C305" s="3" t="s">
        <v>21</v>
      </c>
      <c r="D305" s="4" t="s">
        <v>13</v>
      </c>
      <c r="E305" s="8">
        <v>3</v>
      </c>
      <c r="F305" s="11">
        <v>5</v>
      </c>
      <c r="G305" s="6"/>
      <c r="H305" s="7"/>
      <c r="I305" s="7"/>
      <c r="J305" s="7"/>
      <c r="K305" s="24"/>
    </row>
    <row r="306" spans="1:11" s="13" customFormat="1" ht="15.75" x14ac:dyDescent="0.25">
      <c r="A306" s="69"/>
      <c r="B306" s="66"/>
      <c r="C306" s="3" t="s">
        <v>21</v>
      </c>
      <c r="D306" s="4" t="s">
        <v>14</v>
      </c>
      <c r="E306" s="8">
        <v>60</v>
      </c>
      <c r="F306" s="11">
        <v>100</v>
      </c>
      <c r="G306" s="6"/>
      <c r="H306" s="7"/>
      <c r="I306" s="7"/>
      <c r="J306" s="7"/>
      <c r="K306" s="24"/>
    </row>
    <row r="307" spans="1:11" s="13" customFormat="1" ht="15.75" x14ac:dyDescent="0.25">
      <c r="A307" s="69"/>
      <c r="B307" s="66"/>
      <c r="C307" s="3" t="s">
        <v>21</v>
      </c>
      <c r="D307" s="4" t="s">
        <v>15</v>
      </c>
      <c r="E307" s="8">
        <v>53</v>
      </c>
      <c r="F307" s="11">
        <v>96</v>
      </c>
      <c r="G307" s="6"/>
      <c r="H307" s="7"/>
      <c r="I307" s="7"/>
      <c r="J307" s="7"/>
      <c r="K307" s="24"/>
    </row>
    <row r="308" spans="1:11" s="13" customFormat="1" ht="15.75" x14ac:dyDescent="0.25">
      <c r="A308" s="69"/>
      <c r="B308" s="66"/>
      <c r="C308" s="3" t="s">
        <v>21</v>
      </c>
      <c r="D308" s="4" t="s">
        <v>16</v>
      </c>
      <c r="E308" s="8">
        <v>5</v>
      </c>
      <c r="F308" s="9"/>
      <c r="G308" s="7"/>
      <c r="H308" s="7"/>
      <c r="I308" s="7"/>
      <c r="J308" s="7"/>
      <c r="K308" s="24"/>
    </row>
    <row r="309" spans="1:11" s="13" customFormat="1" ht="15.75" x14ac:dyDescent="0.25">
      <c r="A309" s="69"/>
      <c r="B309" s="66"/>
      <c r="C309" s="3" t="s">
        <v>23</v>
      </c>
      <c r="D309" s="4" t="s">
        <v>14</v>
      </c>
      <c r="E309" s="8">
        <v>17</v>
      </c>
      <c r="F309" s="11">
        <v>28</v>
      </c>
      <c r="G309" s="6"/>
      <c r="H309" s="7"/>
      <c r="I309" s="7"/>
      <c r="J309" s="7"/>
      <c r="K309" s="24"/>
    </row>
    <row r="310" spans="1:11" s="13" customFormat="1" ht="15.75" x14ac:dyDescent="0.25">
      <c r="A310" s="69"/>
      <c r="B310" s="66"/>
      <c r="C310" s="3" t="s">
        <v>23</v>
      </c>
      <c r="D310" s="4" t="s">
        <v>15</v>
      </c>
      <c r="E310" s="8">
        <v>10</v>
      </c>
      <c r="F310" s="11">
        <v>18</v>
      </c>
      <c r="G310" s="6"/>
      <c r="H310" s="7"/>
      <c r="I310" s="7"/>
      <c r="J310" s="7"/>
      <c r="K310" s="24"/>
    </row>
    <row r="311" spans="1:11" s="13" customFormat="1" ht="15.75" x14ac:dyDescent="0.25">
      <c r="A311" s="69"/>
      <c r="B311" s="67"/>
      <c r="C311" s="17"/>
      <c r="D311" s="18" t="s">
        <v>18</v>
      </c>
      <c r="E311" s="19">
        <v>443</v>
      </c>
      <c r="F311" s="19">
        <v>553</v>
      </c>
      <c r="G311" s="20"/>
      <c r="H311" s="20"/>
      <c r="I311" s="21"/>
      <c r="J311" s="21"/>
      <c r="K311" s="25"/>
    </row>
    <row r="312" spans="1:11" s="13" customFormat="1" ht="15.75" x14ac:dyDescent="0.25">
      <c r="A312" s="69"/>
      <c r="B312" s="68" t="s">
        <v>44</v>
      </c>
      <c r="C312" s="3" t="s">
        <v>19</v>
      </c>
      <c r="D312" s="14" t="s">
        <v>29</v>
      </c>
      <c r="E312" s="8">
        <v>62</v>
      </c>
      <c r="F312" s="9"/>
      <c r="G312" s="7"/>
      <c r="H312" s="7"/>
      <c r="I312" s="7"/>
      <c r="J312" s="7"/>
      <c r="K312" s="24"/>
    </row>
    <row r="313" spans="1:11" s="13" customFormat="1" ht="15.75" x14ac:dyDescent="0.25">
      <c r="A313" s="69"/>
      <c r="B313" s="66"/>
      <c r="C313" s="3" t="s">
        <v>19</v>
      </c>
      <c r="D313" s="14" t="s">
        <v>31</v>
      </c>
      <c r="E313" s="8">
        <v>13</v>
      </c>
      <c r="F313" s="9"/>
      <c r="G313" s="7"/>
      <c r="H313" s="7"/>
      <c r="I313" s="7"/>
      <c r="J313" s="7"/>
      <c r="K313" s="24"/>
    </row>
    <row r="314" spans="1:11" s="13" customFormat="1" ht="15.75" x14ac:dyDescent="0.25">
      <c r="A314" s="69"/>
      <c r="B314" s="66"/>
      <c r="C314" s="3" t="s">
        <v>19</v>
      </c>
      <c r="D314" s="4" t="s">
        <v>20</v>
      </c>
      <c r="E314" s="8">
        <v>5</v>
      </c>
      <c r="F314" s="11">
        <v>8</v>
      </c>
      <c r="G314" s="6"/>
      <c r="H314" s="7"/>
      <c r="I314" s="7"/>
      <c r="J314" s="7"/>
      <c r="K314" s="24"/>
    </row>
    <row r="315" spans="1:11" s="13" customFormat="1" ht="15.75" x14ac:dyDescent="0.25">
      <c r="A315" s="69"/>
      <c r="B315" s="66"/>
      <c r="C315" s="3" t="s">
        <v>19</v>
      </c>
      <c r="D315" s="4" t="s">
        <v>13</v>
      </c>
      <c r="E315" s="8">
        <v>8</v>
      </c>
      <c r="F315" s="11">
        <v>13</v>
      </c>
      <c r="G315" s="6"/>
      <c r="H315" s="7"/>
      <c r="I315" s="7"/>
      <c r="J315" s="7"/>
      <c r="K315" s="24"/>
    </row>
    <row r="316" spans="1:11" s="13" customFormat="1" ht="15.75" x14ac:dyDescent="0.25">
      <c r="A316" s="69"/>
      <c r="B316" s="66"/>
      <c r="C316" s="3" t="s">
        <v>19</v>
      </c>
      <c r="D316" s="4" t="s">
        <v>14</v>
      </c>
      <c r="E316" s="8">
        <v>120</v>
      </c>
      <c r="F316" s="11">
        <v>200</v>
      </c>
      <c r="G316" s="6"/>
      <c r="H316" s="7"/>
      <c r="I316" s="7"/>
      <c r="J316" s="7"/>
      <c r="K316" s="24"/>
    </row>
    <row r="317" spans="1:11" s="13" customFormat="1" ht="15.75" x14ac:dyDescent="0.25">
      <c r="A317" s="69"/>
      <c r="B317" s="66"/>
      <c r="C317" s="3" t="s">
        <v>19</v>
      </c>
      <c r="D317" s="4" t="s">
        <v>15</v>
      </c>
      <c r="E317" s="8">
        <v>70</v>
      </c>
      <c r="F317" s="11">
        <v>127</v>
      </c>
      <c r="G317" s="6"/>
      <c r="H317" s="7"/>
      <c r="I317" s="7"/>
      <c r="J317" s="7"/>
      <c r="K317" s="24"/>
    </row>
    <row r="318" spans="1:11" s="13" customFormat="1" ht="15.75" x14ac:dyDescent="0.25">
      <c r="A318" s="69"/>
      <c r="B318" s="66"/>
      <c r="C318" s="3" t="s">
        <v>19</v>
      </c>
      <c r="D318" s="4" t="s">
        <v>16</v>
      </c>
      <c r="E318" s="8">
        <v>6</v>
      </c>
      <c r="F318" s="9"/>
      <c r="G318" s="7"/>
      <c r="H318" s="7"/>
      <c r="I318" s="7"/>
      <c r="J318" s="7"/>
      <c r="K318" s="24"/>
    </row>
    <row r="319" spans="1:11" s="13" customFormat="1" ht="15.75" x14ac:dyDescent="0.25">
      <c r="A319" s="69"/>
      <c r="B319" s="66"/>
      <c r="C319" s="3" t="s">
        <v>25</v>
      </c>
      <c r="D319" s="4" t="s">
        <v>14</v>
      </c>
      <c r="E319" s="8">
        <v>16</v>
      </c>
      <c r="F319" s="11">
        <v>27</v>
      </c>
      <c r="G319" s="6"/>
      <c r="H319" s="7"/>
      <c r="I319" s="7"/>
      <c r="J319" s="7"/>
      <c r="K319" s="24"/>
    </row>
    <row r="320" spans="1:11" s="13" customFormat="1" ht="15.75" x14ac:dyDescent="0.25">
      <c r="A320" s="69"/>
      <c r="B320" s="66"/>
      <c r="C320" s="3" t="s">
        <v>25</v>
      </c>
      <c r="D320" s="4" t="s">
        <v>15</v>
      </c>
      <c r="E320" s="8">
        <v>15</v>
      </c>
      <c r="F320" s="11">
        <v>27</v>
      </c>
      <c r="G320" s="6"/>
      <c r="H320" s="7"/>
      <c r="I320" s="7"/>
      <c r="J320" s="7"/>
      <c r="K320" s="24"/>
    </row>
    <row r="321" spans="1:11" s="13" customFormat="1" ht="15.75" x14ac:dyDescent="0.25">
      <c r="A321" s="69"/>
      <c r="B321" s="66"/>
      <c r="C321" s="3" t="s">
        <v>23</v>
      </c>
      <c r="D321" s="4" t="s">
        <v>14</v>
      </c>
      <c r="E321" s="8">
        <v>20</v>
      </c>
      <c r="F321" s="11">
        <v>33</v>
      </c>
      <c r="G321" s="6"/>
      <c r="H321" s="7"/>
      <c r="I321" s="7"/>
      <c r="J321" s="7"/>
      <c r="K321" s="24"/>
    </row>
    <row r="322" spans="1:11" s="13" customFormat="1" ht="15.75" x14ac:dyDescent="0.25">
      <c r="A322" s="69"/>
      <c r="B322" s="66"/>
      <c r="C322" s="3" t="s">
        <v>23</v>
      </c>
      <c r="D322" s="4" t="s">
        <v>15</v>
      </c>
      <c r="E322" s="8">
        <v>9</v>
      </c>
      <c r="F322" s="11">
        <v>16</v>
      </c>
      <c r="G322" s="6"/>
      <c r="H322" s="7"/>
      <c r="I322" s="7"/>
      <c r="J322" s="7"/>
      <c r="K322" s="24"/>
    </row>
    <row r="323" spans="1:11" s="13" customFormat="1" ht="15.75" x14ac:dyDescent="0.25">
      <c r="A323" s="69"/>
      <c r="B323" s="66"/>
      <c r="C323" s="3" t="s">
        <v>21</v>
      </c>
      <c r="D323" s="14" t="s">
        <v>31</v>
      </c>
      <c r="E323" s="8">
        <v>4</v>
      </c>
      <c r="F323" s="9"/>
      <c r="G323" s="7"/>
      <c r="H323" s="7"/>
      <c r="I323" s="7"/>
      <c r="J323" s="7"/>
      <c r="K323" s="24"/>
    </row>
    <row r="324" spans="1:11" s="13" customFormat="1" ht="15.75" x14ac:dyDescent="0.25">
      <c r="A324" s="69"/>
      <c r="B324" s="66"/>
      <c r="C324" s="3" t="s">
        <v>21</v>
      </c>
      <c r="D324" s="4" t="s">
        <v>13</v>
      </c>
      <c r="E324" s="8">
        <v>1</v>
      </c>
      <c r="F324" s="11">
        <v>2</v>
      </c>
      <c r="G324" s="6"/>
      <c r="H324" s="7"/>
      <c r="I324" s="7"/>
      <c r="J324" s="7"/>
      <c r="K324" s="24"/>
    </row>
    <row r="325" spans="1:11" s="13" customFormat="1" ht="15.75" x14ac:dyDescent="0.25">
      <c r="A325" s="69"/>
      <c r="B325" s="66"/>
      <c r="C325" s="3" t="s">
        <v>21</v>
      </c>
      <c r="D325" s="4" t="s">
        <v>14</v>
      </c>
      <c r="E325" s="8">
        <v>10</v>
      </c>
      <c r="F325" s="11">
        <v>17</v>
      </c>
      <c r="G325" s="6"/>
      <c r="H325" s="7"/>
      <c r="I325" s="7"/>
      <c r="J325" s="7"/>
      <c r="K325" s="24"/>
    </row>
    <row r="326" spans="1:11" s="13" customFormat="1" ht="15.75" x14ac:dyDescent="0.25">
      <c r="A326" s="69"/>
      <c r="B326" s="66"/>
      <c r="C326" s="3" t="s">
        <v>21</v>
      </c>
      <c r="D326" s="4" t="s">
        <v>15</v>
      </c>
      <c r="E326" s="8">
        <v>7</v>
      </c>
      <c r="F326" s="11">
        <v>13</v>
      </c>
      <c r="G326" s="6"/>
      <c r="H326" s="7"/>
      <c r="I326" s="7"/>
      <c r="J326" s="7"/>
      <c r="K326" s="24"/>
    </row>
    <row r="327" spans="1:11" s="13" customFormat="1" ht="15.75" x14ac:dyDescent="0.25">
      <c r="A327" s="69"/>
      <c r="B327" s="67"/>
      <c r="C327" s="17"/>
      <c r="D327" s="18" t="s">
        <v>18</v>
      </c>
      <c r="E327" s="19">
        <v>366</v>
      </c>
      <c r="F327" s="19">
        <v>483</v>
      </c>
      <c r="G327" s="20"/>
      <c r="H327" s="20"/>
      <c r="I327" s="21"/>
      <c r="J327" s="21"/>
      <c r="K327" s="25"/>
    </row>
    <row r="328" spans="1:11" s="13" customFormat="1" ht="15.75" x14ac:dyDescent="0.25">
      <c r="A328" s="69"/>
      <c r="B328" s="66" t="s">
        <v>38</v>
      </c>
      <c r="C328" s="3" t="s">
        <v>19</v>
      </c>
      <c r="D328" s="14" t="s">
        <v>11</v>
      </c>
      <c r="E328" s="5">
        <v>10</v>
      </c>
      <c r="F328" s="9"/>
      <c r="G328" s="7"/>
      <c r="H328" s="6"/>
      <c r="I328" s="7"/>
      <c r="J328" s="7"/>
      <c r="K328" s="24"/>
    </row>
    <row r="329" spans="1:11" s="13" customFormat="1" ht="15.75" x14ac:dyDescent="0.25">
      <c r="A329" s="69"/>
      <c r="B329" s="66"/>
      <c r="C329" s="3" t="s">
        <v>19</v>
      </c>
      <c r="D329" s="14" t="s">
        <v>12</v>
      </c>
      <c r="E329" s="5">
        <v>15</v>
      </c>
      <c r="F329" s="9"/>
      <c r="G329" s="7"/>
      <c r="H329" s="6"/>
      <c r="I329" s="7"/>
      <c r="J329" s="7"/>
      <c r="K329" s="24"/>
    </row>
    <row r="330" spans="1:11" s="13" customFormat="1" ht="15.75" x14ac:dyDescent="0.25">
      <c r="A330" s="69"/>
      <c r="B330" s="66"/>
      <c r="C330" s="3" t="s">
        <v>19</v>
      </c>
      <c r="D330" s="14" t="s">
        <v>30</v>
      </c>
      <c r="E330" s="5">
        <v>3</v>
      </c>
      <c r="F330" s="9"/>
      <c r="G330" s="7"/>
      <c r="H330" s="6"/>
      <c r="I330" s="7"/>
      <c r="J330" s="7"/>
      <c r="K330" s="24"/>
    </row>
    <row r="331" spans="1:11" s="13" customFormat="1" ht="15.75" x14ac:dyDescent="0.25">
      <c r="A331" s="69"/>
      <c r="B331" s="66"/>
      <c r="C331" s="3" t="s">
        <v>19</v>
      </c>
      <c r="D331" s="14" t="s">
        <v>29</v>
      </c>
      <c r="E331" s="5">
        <v>90</v>
      </c>
      <c r="F331" s="9"/>
      <c r="G331" s="7"/>
      <c r="H331" s="6"/>
      <c r="I331" s="7"/>
      <c r="J331" s="7"/>
      <c r="K331" s="24"/>
    </row>
    <row r="332" spans="1:11" s="13" customFormat="1" ht="15.75" x14ac:dyDescent="0.25">
      <c r="A332" s="69"/>
      <c r="B332" s="66"/>
      <c r="C332" s="3" t="s">
        <v>19</v>
      </c>
      <c r="D332" s="14" t="s">
        <v>31</v>
      </c>
      <c r="E332" s="5">
        <v>43</v>
      </c>
      <c r="F332" s="9"/>
      <c r="G332" s="7"/>
      <c r="H332" s="6"/>
      <c r="I332" s="7"/>
      <c r="J332" s="7"/>
      <c r="K332" s="24"/>
    </row>
    <row r="333" spans="1:11" s="13" customFormat="1" ht="15.75" x14ac:dyDescent="0.25">
      <c r="A333" s="69"/>
      <c r="B333" s="66"/>
      <c r="C333" s="3" t="s">
        <v>19</v>
      </c>
      <c r="D333" s="4" t="s">
        <v>20</v>
      </c>
      <c r="E333" s="5">
        <v>6</v>
      </c>
      <c r="F333" s="11">
        <v>10</v>
      </c>
      <c r="G333" s="6"/>
      <c r="H333" s="7"/>
      <c r="I333" s="7"/>
      <c r="J333" s="7"/>
      <c r="K333" s="24"/>
    </row>
    <row r="334" spans="1:11" s="13" customFormat="1" ht="15.75" x14ac:dyDescent="0.25">
      <c r="A334" s="69"/>
      <c r="B334" s="66"/>
      <c r="C334" s="3" t="s">
        <v>19</v>
      </c>
      <c r="D334" s="4" t="s">
        <v>13</v>
      </c>
      <c r="E334" s="8">
        <v>13</v>
      </c>
      <c r="F334" s="11">
        <v>22</v>
      </c>
      <c r="G334" s="6"/>
      <c r="H334" s="7"/>
      <c r="I334" s="7"/>
      <c r="J334" s="7"/>
      <c r="K334" s="24"/>
    </row>
    <row r="335" spans="1:11" s="13" customFormat="1" ht="15.75" x14ac:dyDescent="0.25">
      <c r="A335" s="69"/>
      <c r="B335" s="66"/>
      <c r="C335" s="3" t="s">
        <v>19</v>
      </c>
      <c r="D335" s="4" t="s">
        <v>14</v>
      </c>
      <c r="E335" s="8">
        <v>200</v>
      </c>
      <c r="F335" s="11">
        <v>333</v>
      </c>
      <c r="G335" s="6"/>
      <c r="H335" s="7"/>
      <c r="I335" s="7"/>
      <c r="J335" s="7"/>
      <c r="K335" s="24"/>
    </row>
    <row r="336" spans="1:11" s="13" customFormat="1" ht="15.75" x14ac:dyDescent="0.25">
      <c r="A336" s="69"/>
      <c r="B336" s="66"/>
      <c r="C336" s="3" t="s">
        <v>19</v>
      </c>
      <c r="D336" s="4" t="s">
        <v>15</v>
      </c>
      <c r="E336" s="8">
        <v>69</v>
      </c>
      <c r="F336" s="11">
        <v>125</v>
      </c>
      <c r="G336" s="6"/>
      <c r="H336" s="7"/>
      <c r="I336" s="7"/>
      <c r="J336" s="7"/>
      <c r="K336" s="24"/>
    </row>
    <row r="337" spans="1:11" s="13" customFormat="1" ht="15.75" x14ac:dyDescent="0.25">
      <c r="A337" s="69"/>
      <c r="B337" s="66"/>
      <c r="C337" s="3" t="s">
        <v>19</v>
      </c>
      <c r="D337" s="4" t="s">
        <v>16</v>
      </c>
      <c r="E337" s="8">
        <v>20</v>
      </c>
      <c r="F337" s="9"/>
      <c r="G337" s="7"/>
      <c r="H337" s="7"/>
      <c r="I337" s="7"/>
      <c r="J337" s="7"/>
      <c r="K337" s="24"/>
    </row>
    <row r="338" spans="1:11" s="13" customFormat="1" ht="15.75" x14ac:dyDescent="0.25">
      <c r="A338" s="69"/>
      <c r="B338" s="66"/>
      <c r="C338" s="3" t="s">
        <v>21</v>
      </c>
      <c r="D338" s="14" t="s">
        <v>30</v>
      </c>
      <c r="E338" s="8">
        <v>16</v>
      </c>
      <c r="F338" s="9"/>
      <c r="G338" s="7"/>
      <c r="H338" s="7"/>
      <c r="I338" s="7"/>
      <c r="J338" s="7"/>
      <c r="K338" s="24"/>
    </row>
    <row r="339" spans="1:11" s="13" customFormat="1" ht="15.75" x14ac:dyDescent="0.25">
      <c r="A339" s="69"/>
      <c r="B339" s="66"/>
      <c r="C339" s="3" t="s">
        <v>21</v>
      </c>
      <c r="D339" s="14" t="s">
        <v>29</v>
      </c>
      <c r="E339" s="8">
        <v>78</v>
      </c>
      <c r="F339" s="9"/>
      <c r="G339" s="7"/>
      <c r="H339" s="7"/>
      <c r="I339" s="7"/>
      <c r="J339" s="7"/>
      <c r="K339" s="24"/>
    </row>
    <row r="340" spans="1:11" s="13" customFormat="1" ht="15.75" x14ac:dyDescent="0.25">
      <c r="A340" s="69"/>
      <c r="B340" s="66"/>
      <c r="C340" s="3" t="s">
        <v>21</v>
      </c>
      <c r="D340" s="14" t="s">
        <v>31</v>
      </c>
      <c r="E340" s="8">
        <v>23</v>
      </c>
      <c r="F340" s="9"/>
      <c r="G340" s="7"/>
      <c r="H340" s="7"/>
      <c r="I340" s="7"/>
      <c r="J340" s="7"/>
      <c r="K340" s="24"/>
    </row>
    <row r="341" spans="1:11" s="13" customFormat="1" ht="15.75" x14ac:dyDescent="0.25">
      <c r="A341" s="69"/>
      <c r="B341" s="66"/>
      <c r="C341" s="3" t="s">
        <v>21</v>
      </c>
      <c r="D341" s="4" t="s">
        <v>20</v>
      </c>
      <c r="E341" s="8">
        <v>1</v>
      </c>
      <c r="F341" s="11">
        <v>2</v>
      </c>
      <c r="G341" s="6"/>
      <c r="H341" s="7"/>
      <c r="I341" s="7"/>
      <c r="J341" s="7"/>
      <c r="K341" s="24"/>
    </row>
    <row r="342" spans="1:11" s="13" customFormat="1" ht="15.75" x14ac:dyDescent="0.25">
      <c r="A342" s="69"/>
      <c r="B342" s="66"/>
      <c r="C342" s="3" t="s">
        <v>21</v>
      </c>
      <c r="D342" s="4" t="s">
        <v>13</v>
      </c>
      <c r="E342" s="8">
        <v>14</v>
      </c>
      <c r="F342" s="11">
        <v>23</v>
      </c>
      <c r="G342" s="6"/>
      <c r="H342" s="7"/>
      <c r="I342" s="7"/>
      <c r="J342" s="7"/>
      <c r="K342" s="24"/>
    </row>
    <row r="343" spans="1:11" s="13" customFormat="1" ht="15.75" x14ac:dyDescent="0.25">
      <c r="A343" s="69"/>
      <c r="B343" s="66"/>
      <c r="C343" s="3" t="s">
        <v>21</v>
      </c>
      <c r="D343" s="4" t="s">
        <v>14</v>
      </c>
      <c r="E343" s="8">
        <v>260</v>
      </c>
      <c r="F343" s="11">
        <v>433</v>
      </c>
      <c r="G343" s="6"/>
      <c r="H343" s="7"/>
      <c r="I343" s="7"/>
      <c r="J343" s="7"/>
      <c r="K343" s="24"/>
    </row>
    <row r="344" spans="1:11" s="13" customFormat="1" ht="15.75" x14ac:dyDescent="0.25">
      <c r="A344" s="69"/>
      <c r="B344" s="66"/>
      <c r="C344" s="3" t="s">
        <v>21</v>
      </c>
      <c r="D344" s="4" t="s">
        <v>15</v>
      </c>
      <c r="E344" s="8">
        <v>77</v>
      </c>
      <c r="F344" s="11">
        <v>140</v>
      </c>
      <c r="G344" s="6"/>
      <c r="H344" s="7"/>
      <c r="I344" s="7"/>
      <c r="J344" s="7"/>
      <c r="K344" s="24"/>
    </row>
    <row r="345" spans="1:11" s="13" customFormat="1" ht="15.75" x14ac:dyDescent="0.25">
      <c r="A345" s="69"/>
      <c r="B345" s="66"/>
      <c r="C345" s="3" t="s">
        <v>21</v>
      </c>
      <c r="D345" s="4" t="s">
        <v>16</v>
      </c>
      <c r="E345" s="8">
        <v>30</v>
      </c>
      <c r="F345" s="9"/>
      <c r="G345" s="7"/>
      <c r="H345" s="7"/>
      <c r="I345" s="7"/>
      <c r="J345" s="7"/>
      <c r="K345" s="24"/>
    </row>
    <row r="346" spans="1:11" s="13" customFormat="1" ht="15.75" x14ac:dyDescent="0.25">
      <c r="A346" s="69"/>
      <c r="B346" s="66"/>
      <c r="C346" s="3" t="s">
        <v>23</v>
      </c>
      <c r="D346" s="4" t="s">
        <v>14</v>
      </c>
      <c r="E346" s="5">
        <v>7</v>
      </c>
      <c r="F346" s="11">
        <v>12</v>
      </c>
      <c r="G346" s="6"/>
      <c r="H346" s="7"/>
      <c r="I346" s="7"/>
      <c r="J346" s="7"/>
      <c r="K346" s="24"/>
    </row>
    <row r="347" spans="1:11" s="13" customFormat="1" ht="15.75" x14ac:dyDescent="0.25">
      <c r="A347" s="69"/>
      <c r="B347" s="66"/>
      <c r="C347" s="3" t="s">
        <v>23</v>
      </c>
      <c r="D347" s="4" t="s">
        <v>15</v>
      </c>
      <c r="E347" s="8">
        <v>6</v>
      </c>
      <c r="F347" s="11">
        <v>11</v>
      </c>
      <c r="G347" s="6"/>
      <c r="H347" s="7"/>
      <c r="I347" s="7"/>
      <c r="J347" s="7"/>
      <c r="K347" s="24"/>
    </row>
    <row r="348" spans="1:11" s="13" customFormat="1" ht="15.75" x14ac:dyDescent="0.25">
      <c r="A348" s="69"/>
      <c r="B348" s="67"/>
      <c r="C348" s="17"/>
      <c r="D348" s="18" t="s">
        <v>18</v>
      </c>
      <c r="E348" s="19">
        <v>981</v>
      </c>
      <c r="F348" s="19">
        <v>1111</v>
      </c>
      <c r="G348" s="20"/>
      <c r="H348" s="20"/>
      <c r="I348" s="21"/>
      <c r="J348" s="21"/>
      <c r="K348" s="25"/>
    </row>
    <row r="349" spans="1:11" s="13" customFormat="1" ht="15.75" x14ac:dyDescent="0.25">
      <c r="A349" s="69"/>
      <c r="B349" s="66" t="s">
        <v>33</v>
      </c>
      <c r="C349" s="3" t="s">
        <v>19</v>
      </c>
      <c r="D349" s="14" t="s">
        <v>29</v>
      </c>
      <c r="E349" s="5">
        <v>11</v>
      </c>
      <c r="F349" s="5"/>
      <c r="G349" s="7"/>
      <c r="H349" s="6"/>
      <c r="I349" s="7"/>
      <c r="J349" s="7"/>
      <c r="K349" s="24"/>
    </row>
    <row r="350" spans="1:11" s="13" customFormat="1" ht="15.75" x14ac:dyDescent="0.25">
      <c r="A350" s="69"/>
      <c r="B350" s="66"/>
      <c r="C350" s="3" t="s">
        <v>19</v>
      </c>
      <c r="D350" s="14" t="s">
        <v>31</v>
      </c>
      <c r="E350" s="8">
        <v>6</v>
      </c>
      <c r="F350" s="8"/>
      <c r="G350" s="7"/>
      <c r="H350" s="6"/>
      <c r="I350" s="7"/>
      <c r="J350" s="7"/>
      <c r="K350" s="24"/>
    </row>
    <row r="351" spans="1:11" s="13" customFormat="1" ht="15.75" x14ac:dyDescent="0.25">
      <c r="A351" s="69"/>
      <c r="B351" s="66"/>
      <c r="C351" s="3" t="s">
        <v>19</v>
      </c>
      <c r="D351" s="4" t="s">
        <v>20</v>
      </c>
      <c r="E351" s="8">
        <v>2</v>
      </c>
      <c r="F351" s="11">
        <v>3</v>
      </c>
      <c r="G351" s="6"/>
      <c r="H351" s="7"/>
      <c r="I351" s="7"/>
      <c r="J351" s="7"/>
      <c r="K351" s="24"/>
    </row>
    <row r="352" spans="1:11" s="13" customFormat="1" ht="15.75" x14ac:dyDescent="0.25">
      <c r="A352" s="69"/>
      <c r="B352" s="66"/>
      <c r="C352" s="3" t="s">
        <v>19</v>
      </c>
      <c r="D352" s="4" t="s">
        <v>13</v>
      </c>
      <c r="E352" s="8">
        <v>2</v>
      </c>
      <c r="F352" s="11">
        <v>3</v>
      </c>
      <c r="G352" s="6"/>
      <c r="H352" s="7"/>
      <c r="I352" s="7"/>
      <c r="J352" s="7"/>
      <c r="K352" s="24"/>
    </row>
    <row r="353" spans="1:11" s="13" customFormat="1" ht="15.75" x14ac:dyDescent="0.25">
      <c r="A353" s="69"/>
      <c r="B353" s="66"/>
      <c r="C353" s="3" t="s">
        <v>19</v>
      </c>
      <c r="D353" s="4" t="s">
        <v>14</v>
      </c>
      <c r="E353" s="8">
        <v>10</v>
      </c>
      <c r="F353" s="11">
        <v>17</v>
      </c>
      <c r="G353" s="6"/>
      <c r="H353" s="7"/>
      <c r="I353" s="7"/>
      <c r="J353" s="7"/>
      <c r="K353" s="24"/>
    </row>
    <row r="354" spans="1:11" s="13" customFormat="1" ht="15.75" x14ac:dyDescent="0.25">
      <c r="A354" s="69"/>
      <c r="B354" s="66"/>
      <c r="C354" s="3" t="s">
        <v>19</v>
      </c>
      <c r="D354" s="4" t="s">
        <v>15</v>
      </c>
      <c r="E354" s="8">
        <v>10</v>
      </c>
      <c r="F354" s="11">
        <v>18</v>
      </c>
      <c r="G354" s="6"/>
      <c r="H354" s="7"/>
      <c r="I354" s="7"/>
      <c r="J354" s="7"/>
      <c r="K354" s="24"/>
    </row>
    <row r="355" spans="1:11" s="13" customFormat="1" ht="15.75" x14ac:dyDescent="0.25">
      <c r="A355" s="69"/>
      <c r="B355" s="66"/>
      <c r="C355" s="3" t="s">
        <v>19</v>
      </c>
      <c r="D355" s="4" t="s">
        <v>16</v>
      </c>
      <c r="E355" s="8">
        <v>3</v>
      </c>
      <c r="F355" s="11"/>
      <c r="G355" s="7"/>
      <c r="H355" s="7"/>
      <c r="I355" s="7"/>
      <c r="J355" s="7"/>
      <c r="K355" s="24"/>
    </row>
    <row r="356" spans="1:11" s="13" customFormat="1" ht="15.75" x14ac:dyDescent="0.25">
      <c r="A356" s="69"/>
      <c r="B356" s="66"/>
      <c r="C356" s="3" t="s">
        <v>21</v>
      </c>
      <c r="D356" s="14" t="s">
        <v>30</v>
      </c>
      <c r="E356" s="8">
        <v>20</v>
      </c>
      <c r="F356" s="9"/>
      <c r="G356" s="7"/>
      <c r="H356" s="7"/>
      <c r="I356" s="7"/>
      <c r="J356" s="7"/>
      <c r="K356" s="24"/>
    </row>
    <row r="357" spans="1:11" s="13" customFormat="1" ht="15.75" x14ac:dyDescent="0.25">
      <c r="A357" s="69"/>
      <c r="B357" s="66"/>
      <c r="C357" s="3" t="s">
        <v>21</v>
      </c>
      <c r="D357" s="14" t="s">
        <v>29</v>
      </c>
      <c r="E357" s="8">
        <v>293</v>
      </c>
      <c r="F357" s="9"/>
      <c r="G357" s="7"/>
      <c r="H357" s="7"/>
      <c r="I357" s="7"/>
      <c r="J357" s="7"/>
      <c r="K357" s="24"/>
    </row>
    <row r="358" spans="1:11" s="13" customFormat="1" ht="15.75" x14ac:dyDescent="0.25">
      <c r="A358" s="69"/>
      <c r="B358" s="66"/>
      <c r="C358" s="3" t="s">
        <v>21</v>
      </c>
      <c r="D358" s="14" t="s">
        <v>31</v>
      </c>
      <c r="E358" s="8">
        <v>30</v>
      </c>
      <c r="F358" s="9"/>
      <c r="G358" s="7"/>
      <c r="H358" s="7"/>
      <c r="I358" s="7"/>
      <c r="J358" s="7"/>
      <c r="K358" s="24"/>
    </row>
    <row r="359" spans="1:11" s="13" customFormat="1" ht="15.75" x14ac:dyDescent="0.25">
      <c r="A359" s="69"/>
      <c r="B359" s="66"/>
      <c r="C359" s="3" t="s">
        <v>21</v>
      </c>
      <c r="D359" s="4" t="s">
        <v>20</v>
      </c>
      <c r="E359" s="8">
        <v>6</v>
      </c>
      <c r="F359" s="11">
        <v>10</v>
      </c>
      <c r="G359" s="6"/>
      <c r="H359" s="7"/>
      <c r="I359" s="7"/>
      <c r="J359" s="7"/>
      <c r="K359" s="24"/>
    </row>
    <row r="360" spans="1:11" s="13" customFormat="1" ht="15.75" x14ac:dyDescent="0.25">
      <c r="A360" s="69"/>
      <c r="B360" s="66"/>
      <c r="C360" s="3" t="s">
        <v>21</v>
      </c>
      <c r="D360" s="4" t="s">
        <v>13</v>
      </c>
      <c r="E360" s="8">
        <v>19</v>
      </c>
      <c r="F360" s="11">
        <v>32</v>
      </c>
      <c r="G360" s="6"/>
      <c r="H360" s="7"/>
      <c r="I360" s="7"/>
      <c r="J360" s="7"/>
      <c r="K360" s="24"/>
    </row>
    <row r="361" spans="1:11" s="13" customFormat="1" ht="15.75" x14ac:dyDescent="0.25">
      <c r="A361" s="69"/>
      <c r="B361" s="66"/>
      <c r="C361" s="3" t="s">
        <v>21</v>
      </c>
      <c r="D361" s="4" t="s">
        <v>14</v>
      </c>
      <c r="E361" s="8">
        <v>137</v>
      </c>
      <c r="F361" s="11">
        <v>228</v>
      </c>
      <c r="G361" s="6"/>
      <c r="H361" s="7"/>
      <c r="I361" s="7"/>
      <c r="J361" s="7"/>
      <c r="K361" s="24"/>
    </row>
    <row r="362" spans="1:11" s="13" customFormat="1" ht="15.75" x14ac:dyDescent="0.25">
      <c r="A362" s="69"/>
      <c r="B362" s="66"/>
      <c r="C362" s="3" t="s">
        <v>21</v>
      </c>
      <c r="D362" s="4" t="s">
        <v>15</v>
      </c>
      <c r="E362" s="8">
        <v>130</v>
      </c>
      <c r="F362" s="11">
        <v>236</v>
      </c>
      <c r="G362" s="6"/>
      <c r="H362" s="7"/>
      <c r="I362" s="7"/>
      <c r="J362" s="7"/>
      <c r="K362" s="24"/>
    </row>
    <row r="363" spans="1:11" s="13" customFormat="1" ht="15.75" x14ac:dyDescent="0.25">
      <c r="A363" s="69"/>
      <c r="B363" s="66"/>
      <c r="C363" s="3" t="s">
        <v>21</v>
      </c>
      <c r="D363" s="4" t="s">
        <v>16</v>
      </c>
      <c r="E363" s="8">
        <v>40</v>
      </c>
      <c r="F363" s="9"/>
      <c r="G363" s="7"/>
      <c r="H363" s="7"/>
      <c r="I363" s="7"/>
      <c r="J363" s="7"/>
      <c r="K363" s="24"/>
    </row>
    <row r="364" spans="1:11" s="13" customFormat="1" ht="15.75" x14ac:dyDescent="0.25">
      <c r="A364" s="69"/>
      <c r="B364" s="66"/>
      <c r="C364" s="3" t="s">
        <v>23</v>
      </c>
      <c r="D364" s="14" t="s">
        <v>29</v>
      </c>
      <c r="E364" s="8">
        <v>24</v>
      </c>
      <c r="F364" s="9"/>
      <c r="G364" s="7"/>
      <c r="H364" s="7"/>
      <c r="I364" s="7"/>
      <c r="J364" s="7"/>
      <c r="K364" s="24"/>
    </row>
    <row r="365" spans="1:11" s="13" customFormat="1" ht="15.75" x14ac:dyDescent="0.25">
      <c r="A365" s="69"/>
      <c r="B365" s="66"/>
      <c r="C365" s="3" t="s">
        <v>23</v>
      </c>
      <c r="D365" s="14" t="s">
        <v>31</v>
      </c>
      <c r="E365" s="8">
        <v>35</v>
      </c>
      <c r="F365" s="9"/>
      <c r="G365" s="7"/>
      <c r="H365" s="7"/>
      <c r="I365" s="7"/>
      <c r="J365" s="7"/>
      <c r="K365" s="24"/>
    </row>
    <row r="366" spans="1:11" s="13" customFormat="1" ht="15.75" x14ac:dyDescent="0.25">
      <c r="A366" s="69"/>
      <c r="B366" s="66"/>
      <c r="C366" s="3" t="s">
        <v>23</v>
      </c>
      <c r="D366" s="4" t="s">
        <v>20</v>
      </c>
      <c r="E366" s="8">
        <v>33</v>
      </c>
      <c r="F366" s="11">
        <v>55</v>
      </c>
      <c r="G366" s="6"/>
      <c r="H366" s="7"/>
      <c r="I366" s="7"/>
      <c r="J366" s="7"/>
      <c r="K366" s="24"/>
    </row>
    <row r="367" spans="1:11" s="13" customFormat="1" ht="15.75" x14ac:dyDescent="0.25">
      <c r="A367" s="69"/>
      <c r="B367" s="66"/>
      <c r="C367" s="3" t="s">
        <v>23</v>
      </c>
      <c r="D367" s="4" t="s">
        <v>14</v>
      </c>
      <c r="E367" s="8">
        <v>150</v>
      </c>
      <c r="F367" s="11">
        <v>250</v>
      </c>
      <c r="G367" s="6"/>
      <c r="H367" s="7"/>
      <c r="I367" s="7"/>
      <c r="J367" s="7"/>
      <c r="K367" s="24"/>
    </row>
    <row r="368" spans="1:11" s="13" customFormat="1" ht="15.75" x14ac:dyDescent="0.25">
      <c r="A368" s="69"/>
      <c r="B368" s="66"/>
      <c r="C368" s="3" t="s">
        <v>23</v>
      </c>
      <c r="D368" s="4" t="s">
        <v>15</v>
      </c>
      <c r="E368" s="8">
        <v>150</v>
      </c>
      <c r="F368" s="11">
        <v>273</v>
      </c>
      <c r="G368" s="6"/>
      <c r="H368" s="7"/>
      <c r="I368" s="7"/>
      <c r="J368" s="7"/>
      <c r="K368" s="24"/>
    </row>
    <row r="369" spans="1:11" s="13" customFormat="1" ht="15.75" x14ac:dyDescent="0.25">
      <c r="A369" s="69"/>
      <c r="B369" s="66"/>
      <c r="C369" s="3" t="s">
        <v>23</v>
      </c>
      <c r="D369" s="4" t="s">
        <v>16</v>
      </c>
      <c r="E369" s="8">
        <v>21</v>
      </c>
      <c r="F369" s="9"/>
      <c r="G369" s="7"/>
      <c r="H369" s="7"/>
      <c r="I369" s="7"/>
      <c r="J369" s="7"/>
      <c r="K369" s="24"/>
    </row>
    <row r="370" spans="1:11" s="13" customFormat="1" ht="15.75" x14ac:dyDescent="0.25">
      <c r="A370" s="69"/>
      <c r="B370" s="66"/>
      <c r="C370" s="3" t="s">
        <v>10</v>
      </c>
      <c r="D370" s="14" t="s">
        <v>31</v>
      </c>
      <c r="E370" s="8">
        <v>1</v>
      </c>
      <c r="F370" s="9"/>
      <c r="G370" s="7"/>
      <c r="H370" s="7"/>
      <c r="I370" s="7"/>
      <c r="J370" s="7"/>
      <c r="K370" s="24"/>
    </row>
    <row r="371" spans="1:11" s="13" customFormat="1" ht="15.75" x14ac:dyDescent="0.25">
      <c r="A371" s="69"/>
      <c r="B371" s="66"/>
      <c r="C371" s="3" t="s">
        <v>10</v>
      </c>
      <c r="D371" s="4" t="s">
        <v>14</v>
      </c>
      <c r="E371" s="8">
        <v>2</v>
      </c>
      <c r="F371" s="11">
        <v>3</v>
      </c>
      <c r="G371" s="6"/>
      <c r="H371" s="7"/>
      <c r="I371" s="7"/>
      <c r="J371" s="7"/>
      <c r="K371" s="24"/>
    </row>
    <row r="372" spans="1:11" s="13" customFormat="1" ht="15.75" x14ac:dyDescent="0.25">
      <c r="A372" s="69"/>
      <c r="B372" s="66"/>
      <c r="C372" s="3" t="s">
        <v>10</v>
      </c>
      <c r="D372" s="4" t="s">
        <v>15</v>
      </c>
      <c r="E372" s="8">
        <v>1</v>
      </c>
      <c r="F372" s="11">
        <v>2</v>
      </c>
      <c r="G372" s="6"/>
      <c r="H372" s="7"/>
      <c r="I372" s="7"/>
      <c r="J372" s="7"/>
      <c r="K372" s="24"/>
    </row>
    <row r="373" spans="1:11" s="13" customFormat="1" ht="15.75" x14ac:dyDescent="0.25">
      <c r="A373" s="69"/>
      <c r="B373" s="66"/>
      <c r="C373" s="3" t="s">
        <v>25</v>
      </c>
      <c r="D373" s="14" t="s">
        <v>30</v>
      </c>
      <c r="E373" s="8">
        <v>2</v>
      </c>
      <c r="F373" s="9"/>
      <c r="G373" s="7"/>
      <c r="H373" s="7"/>
      <c r="I373" s="7"/>
      <c r="J373" s="7"/>
      <c r="K373" s="24"/>
    </row>
    <row r="374" spans="1:11" s="13" customFormat="1" ht="15.75" x14ac:dyDescent="0.25">
      <c r="A374" s="69"/>
      <c r="B374" s="66"/>
      <c r="C374" s="3" t="s">
        <v>25</v>
      </c>
      <c r="D374" s="14" t="s">
        <v>29</v>
      </c>
      <c r="E374" s="8">
        <v>2</v>
      </c>
      <c r="F374" s="9"/>
      <c r="G374" s="7"/>
      <c r="H374" s="7"/>
      <c r="I374" s="7"/>
      <c r="J374" s="7"/>
      <c r="K374" s="24"/>
    </row>
    <row r="375" spans="1:11" s="13" customFormat="1" ht="15.75" x14ac:dyDescent="0.25">
      <c r="A375" s="69"/>
      <c r="B375" s="66"/>
      <c r="C375" s="3" t="s">
        <v>25</v>
      </c>
      <c r="D375" s="14" t="s">
        <v>31</v>
      </c>
      <c r="E375" s="8">
        <v>3</v>
      </c>
      <c r="F375" s="9"/>
      <c r="G375" s="7"/>
      <c r="H375" s="7"/>
      <c r="I375" s="7"/>
      <c r="J375" s="7"/>
      <c r="K375" s="24"/>
    </row>
    <row r="376" spans="1:11" s="13" customFormat="1" ht="15.75" x14ac:dyDescent="0.25">
      <c r="A376" s="69"/>
      <c r="B376" s="66"/>
      <c r="C376" s="3" t="s">
        <v>25</v>
      </c>
      <c r="D376" s="4" t="s">
        <v>20</v>
      </c>
      <c r="E376" s="8">
        <v>1</v>
      </c>
      <c r="F376" s="11">
        <v>2</v>
      </c>
      <c r="G376" s="6"/>
      <c r="H376" s="7"/>
      <c r="I376" s="7"/>
      <c r="J376" s="7"/>
      <c r="K376" s="24"/>
    </row>
    <row r="377" spans="1:11" s="13" customFormat="1" ht="15.75" x14ac:dyDescent="0.25">
      <c r="A377" s="69"/>
      <c r="B377" s="66"/>
      <c r="C377" s="3" t="s">
        <v>25</v>
      </c>
      <c r="D377" s="4" t="s">
        <v>14</v>
      </c>
      <c r="E377" s="8">
        <v>13</v>
      </c>
      <c r="F377" s="11">
        <v>22</v>
      </c>
      <c r="G377" s="6"/>
      <c r="H377" s="7"/>
      <c r="I377" s="7"/>
      <c r="J377" s="7"/>
      <c r="K377" s="24"/>
    </row>
    <row r="378" spans="1:11" s="13" customFormat="1" ht="15.75" x14ac:dyDescent="0.25">
      <c r="A378" s="69"/>
      <c r="B378" s="66"/>
      <c r="C378" s="3" t="s">
        <v>25</v>
      </c>
      <c r="D378" s="4" t="s">
        <v>15</v>
      </c>
      <c r="E378" s="8">
        <v>10</v>
      </c>
      <c r="F378" s="11">
        <v>18</v>
      </c>
      <c r="G378" s="6"/>
      <c r="H378" s="7"/>
      <c r="I378" s="7"/>
      <c r="J378" s="7"/>
      <c r="K378" s="24"/>
    </row>
    <row r="379" spans="1:11" s="13" customFormat="1" ht="15.75" x14ac:dyDescent="0.25">
      <c r="A379" s="69"/>
      <c r="B379" s="66"/>
      <c r="C379" s="3" t="s">
        <v>25</v>
      </c>
      <c r="D379" s="12" t="s">
        <v>16</v>
      </c>
      <c r="E379" s="8">
        <v>1</v>
      </c>
      <c r="F379" s="9"/>
      <c r="G379" s="7"/>
      <c r="H379" s="7"/>
      <c r="I379" s="7"/>
      <c r="J379" s="7"/>
      <c r="K379" s="24"/>
    </row>
    <row r="380" spans="1:11" s="13" customFormat="1" ht="15.75" x14ac:dyDescent="0.25">
      <c r="A380" s="69"/>
      <c r="B380" s="66"/>
      <c r="C380" s="3" t="s">
        <v>24</v>
      </c>
      <c r="D380" s="14" t="s">
        <v>29</v>
      </c>
      <c r="E380" s="8">
        <v>18</v>
      </c>
      <c r="F380" s="9"/>
      <c r="G380" s="7"/>
      <c r="H380" s="7"/>
      <c r="I380" s="7"/>
      <c r="J380" s="7"/>
      <c r="K380" s="24"/>
    </row>
    <row r="381" spans="1:11" s="13" customFormat="1" ht="15.75" x14ac:dyDescent="0.25">
      <c r="A381" s="69"/>
      <c r="B381" s="66"/>
      <c r="C381" s="3" t="s">
        <v>24</v>
      </c>
      <c r="D381" s="14" t="s">
        <v>31</v>
      </c>
      <c r="E381" s="8">
        <v>22</v>
      </c>
      <c r="F381" s="9"/>
      <c r="G381" s="7"/>
      <c r="H381" s="7"/>
      <c r="I381" s="7"/>
      <c r="J381" s="7"/>
      <c r="K381" s="24"/>
    </row>
    <row r="382" spans="1:11" s="13" customFormat="1" ht="15.75" x14ac:dyDescent="0.25">
      <c r="A382" s="69"/>
      <c r="B382" s="66"/>
      <c r="C382" s="3" t="s">
        <v>24</v>
      </c>
      <c r="D382" s="4" t="s">
        <v>20</v>
      </c>
      <c r="E382" s="8">
        <v>9</v>
      </c>
      <c r="F382" s="11">
        <v>15</v>
      </c>
      <c r="G382" s="6"/>
      <c r="H382" s="7"/>
      <c r="I382" s="7"/>
      <c r="J382" s="7"/>
      <c r="K382" s="24"/>
    </row>
    <row r="383" spans="1:11" s="13" customFormat="1" ht="15.75" x14ac:dyDescent="0.25">
      <c r="A383" s="69"/>
      <c r="B383" s="66"/>
      <c r="C383" s="3" t="s">
        <v>24</v>
      </c>
      <c r="D383" s="4" t="s">
        <v>13</v>
      </c>
      <c r="E383" s="8">
        <v>1</v>
      </c>
      <c r="F383" s="11">
        <v>2</v>
      </c>
      <c r="G383" s="6"/>
      <c r="H383" s="7"/>
      <c r="I383" s="7"/>
      <c r="J383" s="7"/>
      <c r="K383" s="24"/>
    </row>
    <row r="384" spans="1:11" s="13" customFormat="1" ht="15.75" x14ac:dyDescent="0.25">
      <c r="A384" s="69"/>
      <c r="B384" s="66"/>
      <c r="C384" s="3" t="s">
        <v>24</v>
      </c>
      <c r="D384" s="4" t="s">
        <v>14</v>
      </c>
      <c r="E384" s="8">
        <v>30</v>
      </c>
      <c r="F384" s="11">
        <v>50</v>
      </c>
      <c r="G384" s="6"/>
      <c r="H384" s="7"/>
      <c r="I384" s="7"/>
      <c r="J384" s="7"/>
      <c r="K384" s="24"/>
    </row>
    <row r="385" spans="1:11" s="13" customFormat="1" ht="15.75" x14ac:dyDescent="0.25">
      <c r="A385" s="69"/>
      <c r="B385" s="66"/>
      <c r="C385" s="3" t="s">
        <v>24</v>
      </c>
      <c r="D385" s="4" t="s">
        <v>15</v>
      </c>
      <c r="E385" s="8">
        <v>20</v>
      </c>
      <c r="F385" s="11">
        <v>36</v>
      </c>
      <c r="G385" s="6"/>
      <c r="H385" s="7"/>
      <c r="I385" s="7"/>
      <c r="J385" s="7"/>
      <c r="K385" s="24"/>
    </row>
    <row r="386" spans="1:11" s="13" customFormat="1" ht="15.75" x14ac:dyDescent="0.25">
      <c r="A386" s="69"/>
      <c r="B386" s="66"/>
      <c r="C386" s="3" t="s">
        <v>24</v>
      </c>
      <c r="D386" s="4" t="s">
        <v>16</v>
      </c>
      <c r="E386" s="8">
        <v>8</v>
      </c>
      <c r="F386" s="9"/>
      <c r="G386" s="7"/>
      <c r="H386" s="7"/>
      <c r="I386" s="7"/>
      <c r="J386" s="7"/>
      <c r="K386" s="24"/>
    </row>
    <row r="387" spans="1:11" s="13" customFormat="1" ht="15.75" x14ac:dyDescent="0.25">
      <c r="A387" s="69"/>
      <c r="B387" s="66"/>
      <c r="C387" s="3" t="s">
        <v>27</v>
      </c>
      <c r="D387" s="4" t="s">
        <v>14</v>
      </c>
      <c r="E387" s="8">
        <v>20</v>
      </c>
      <c r="F387" s="11">
        <v>33</v>
      </c>
      <c r="G387" s="6"/>
      <c r="H387" s="7"/>
      <c r="I387" s="7"/>
      <c r="J387" s="7"/>
      <c r="K387" s="24"/>
    </row>
    <row r="388" spans="1:11" s="13" customFormat="1" ht="15.75" x14ac:dyDescent="0.25">
      <c r="A388" s="69"/>
      <c r="B388" s="66"/>
      <c r="C388" s="3" t="s">
        <v>27</v>
      </c>
      <c r="D388" s="4" t="s">
        <v>15</v>
      </c>
      <c r="E388" s="8">
        <v>10</v>
      </c>
      <c r="F388" s="11">
        <v>18</v>
      </c>
      <c r="G388" s="6"/>
      <c r="H388" s="7"/>
      <c r="I388" s="7"/>
      <c r="J388" s="7"/>
      <c r="K388" s="24"/>
    </row>
    <row r="389" spans="1:11" s="13" customFormat="1" ht="15.75" x14ac:dyDescent="0.25">
      <c r="A389" s="69"/>
      <c r="B389" s="66"/>
      <c r="C389" s="3" t="s">
        <v>26</v>
      </c>
      <c r="D389" s="4" t="s">
        <v>14</v>
      </c>
      <c r="E389" s="8">
        <v>21</v>
      </c>
      <c r="F389" s="11">
        <v>35</v>
      </c>
      <c r="G389" s="6"/>
      <c r="H389" s="7"/>
      <c r="I389" s="7"/>
      <c r="J389" s="7"/>
      <c r="K389" s="24"/>
    </row>
    <row r="390" spans="1:11" s="13" customFormat="1" ht="15.75" x14ac:dyDescent="0.25">
      <c r="A390" s="69"/>
      <c r="B390" s="66"/>
      <c r="C390" s="3" t="s">
        <v>26</v>
      </c>
      <c r="D390" s="4" t="s">
        <v>15</v>
      </c>
      <c r="E390" s="8">
        <v>10</v>
      </c>
      <c r="F390" s="11">
        <v>18</v>
      </c>
      <c r="G390" s="6"/>
      <c r="H390" s="7"/>
      <c r="I390" s="7"/>
      <c r="J390" s="7"/>
      <c r="K390" s="24"/>
    </row>
    <row r="391" spans="1:11" s="13" customFormat="1" ht="15.75" x14ac:dyDescent="0.25">
      <c r="A391" s="69"/>
      <c r="B391" s="67"/>
      <c r="C391" s="17"/>
      <c r="D391" s="18" t="s">
        <v>18</v>
      </c>
      <c r="E391" s="19">
        <v>1337</v>
      </c>
      <c r="F391" s="19">
        <v>1379</v>
      </c>
      <c r="G391" s="20"/>
      <c r="H391" s="20"/>
      <c r="I391" s="21"/>
      <c r="J391" s="21"/>
      <c r="K391" s="25"/>
    </row>
    <row r="392" spans="1:11" s="13" customFormat="1" ht="15.75" x14ac:dyDescent="0.25">
      <c r="A392" s="69"/>
      <c r="B392" s="68" t="s">
        <v>54</v>
      </c>
      <c r="C392" s="3" t="s">
        <v>19</v>
      </c>
      <c r="D392" s="14" t="s">
        <v>31</v>
      </c>
      <c r="E392" s="8">
        <v>3</v>
      </c>
      <c r="F392" s="9"/>
      <c r="G392" s="7"/>
      <c r="H392" s="7"/>
      <c r="I392" s="7"/>
      <c r="J392" s="7"/>
      <c r="K392" s="24"/>
    </row>
    <row r="393" spans="1:11" s="13" customFormat="1" ht="15.75" x14ac:dyDescent="0.25">
      <c r="A393" s="69"/>
      <c r="B393" s="66"/>
      <c r="C393" s="3" t="s">
        <v>19</v>
      </c>
      <c r="D393" s="4" t="s">
        <v>20</v>
      </c>
      <c r="E393" s="8">
        <v>85</v>
      </c>
      <c r="F393" s="11">
        <v>142</v>
      </c>
      <c r="G393" s="6"/>
      <c r="H393" s="7"/>
      <c r="I393" s="7"/>
      <c r="J393" s="7"/>
      <c r="K393" s="24"/>
    </row>
    <row r="394" spans="1:11" s="13" customFormat="1" ht="15.75" x14ac:dyDescent="0.25">
      <c r="A394" s="69"/>
      <c r="B394" s="66"/>
      <c r="C394" s="3" t="s">
        <v>19</v>
      </c>
      <c r="D394" s="4" t="s">
        <v>13</v>
      </c>
      <c r="E394" s="8">
        <v>3</v>
      </c>
      <c r="F394" s="11">
        <v>5</v>
      </c>
      <c r="G394" s="6"/>
      <c r="H394" s="7"/>
      <c r="I394" s="7"/>
      <c r="J394" s="7"/>
      <c r="K394" s="24"/>
    </row>
    <row r="395" spans="1:11" s="13" customFormat="1" ht="15.75" x14ac:dyDescent="0.25">
      <c r="A395" s="69"/>
      <c r="B395" s="66"/>
      <c r="C395" s="3" t="s">
        <v>19</v>
      </c>
      <c r="D395" s="4" t="s">
        <v>14</v>
      </c>
      <c r="E395" s="8">
        <v>83</v>
      </c>
      <c r="F395" s="11">
        <v>138</v>
      </c>
      <c r="G395" s="6"/>
      <c r="H395" s="7"/>
      <c r="I395" s="7"/>
      <c r="J395" s="7"/>
      <c r="K395" s="24"/>
    </row>
    <row r="396" spans="1:11" s="13" customFormat="1" ht="15.75" x14ac:dyDescent="0.25">
      <c r="A396" s="69"/>
      <c r="B396" s="66"/>
      <c r="C396" s="3" t="s">
        <v>19</v>
      </c>
      <c r="D396" s="4" t="s">
        <v>15</v>
      </c>
      <c r="E396" s="8">
        <v>54</v>
      </c>
      <c r="F396" s="11">
        <v>98</v>
      </c>
      <c r="G396" s="6"/>
      <c r="H396" s="7"/>
      <c r="I396" s="7"/>
      <c r="J396" s="7"/>
      <c r="K396" s="24"/>
    </row>
    <row r="397" spans="1:11" s="13" customFormat="1" ht="15.75" x14ac:dyDescent="0.25">
      <c r="A397" s="69"/>
      <c r="B397" s="66"/>
      <c r="C397" s="3" t="s">
        <v>19</v>
      </c>
      <c r="D397" s="4" t="s">
        <v>16</v>
      </c>
      <c r="E397" s="8">
        <v>1</v>
      </c>
      <c r="F397" s="9"/>
      <c r="G397" s="7"/>
      <c r="H397" s="7"/>
      <c r="I397" s="7"/>
      <c r="J397" s="7"/>
      <c r="K397" s="24"/>
    </row>
    <row r="398" spans="1:11" s="13" customFormat="1" ht="15.75" x14ac:dyDescent="0.25">
      <c r="A398" s="69"/>
      <c r="B398" s="66"/>
      <c r="C398" s="3" t="s">
        <v>21</v>
      </c>
      <c r="D398" s="14" t="s">
        <v>29</v>
      </c>
      <c r="E398" s="8">
        <v>1</v>
      </c>
      <c r="F398" s="9"/>
      <c r="G398" s="7"/>
      <c r="H398" s="7"/>
      <c r="I398" s="7"/>
      <c r="J398" s="7"/>
      <c r="K398" s="24"/>
    </row>
    <row r="399" spans="1:11" s="13" customFormat="1" ht="15.75" x14ac:dyDescent="0.25">
      <c r="A399" s="69"/>
      <c r="B399" s="66"/>
      <c r="C399" s="3" t="s">
        <v>21</v>
      </c>
      <c r="D399" s="14" t="s">
        <v>31</v>
      </c>
      <c r="E399" s="8">
        <v>4</v>
      </c>
      <c r="F399" s="9"/>
      <c r="G399" s="7"/>
      <c r="H399" s="7"/>
      <c r="I399" s="7"/>
      <c r="J399" s="7"/>
      <c r="K399" s="24"/>
    </row>
    <row r="400" spans="1:11" s="13" customFormat="1" ht="15.75" x14ac:dyDescent="0.25">
      <c r="A400" s="69"/>
      <c r="B400" s="66"/>
      <c r="C400" s="3" t="s">
        <v>21</v>
      </c>
      <c r="D400" s="4" t="s">
        <v>20</v>
      </c>
      <c r="E400" s="8">
        <v>62</v>
      </c>
      <c r="F400" s="11">
        <v>103</v>
      </c>
      <c r="G400" s="6"/>
      <c r="H400" s="7"/>
      <c r="I400" s="7"/>
      <c r="J400" s="7"/>
      <c r="K400" s="24"/>
    </row>
    <row r="401" spans="1:11" s="13" customFormat="1" ht="15.75" x14ac:dyDescent="0.25">
      <c r="A401" s="69"/>
      <c r="B401" s="66"/>
      <c r="C401" s="3" t="s">
        <v>21</v>
      </c>
      <c r="D401" s="4" t="s">
        <v>13</v>
      </c>
      <c r="E401" s="8">
        <v>2</v>
      </c>
      <c r="F401" s="11">
        <v>3</v>
      </c>
      <c r="G401" s="6"/>
      <c r="H401" s="7"/>
      <c r="I401" s="7"/>
      <c r="J401" s="7"/>
      <c r="K401" s="24"/>
    </row>
    <row r="402" spans="1:11" s="13" customFormat="1" ht="15.75" x14ac:dyDescent="0.25">
      <c r="A402" s="69"/>
      <c r="B402" s="66"/>
      <c r="C402" s="3" t="s">
        <v>21</v>
      </c>
      <c r="D402" s="4" t="s">
        <v>14</v>
      </c>
      <c r="E402" s="8">
        <v>150</v>
      </c>
      <c r="F402" s="11">
        <v>250</v>
      </c>
      <c r="G402" s="6"/>
      <c r="H402" s="7"/>
      <c r="I402" s="7"/>
      <c r="J402" s="7"/>
      <c r="K402" s="24"/>
    </row>
    <row r="403" spans="1:11" s="13" customFormat="1" ht="15.75" x14ac:dyDescent="0.25">
      <c r="A403" s="69"/>
      <c r="B403" s="66"/>
      <c r="C403" s="3" t="s">
        <v>21</v>
      </c>
      <c r="D403" s="4" t="s">
        <v>15</v>
      </c>
      <c r="E403" s="8">
        <v>99</v>
      </c>
      <c r="F403" s="11">
        <v>180</v>
      </c>
      <c r="G403" s="6"/>
      <c r="H403" s="7"/>
      <c r="I403" s="7"/>
      <c r="J403" s="7"/>
      <c r="K403" s="24"/>
    </row>
    <row r="404" spans="1:11" s="13" customFormat="1" ht="15.75" x14ac:dyDescent="0.25">
      <c r="A404" s="69"/>
      <c r="B404" s="66"/>
      <c r="C404" s="3" t="s">
        <v>21</v>
      </c>
      <c r="D404" s="4" t="s">
        <v>16</v>
      </c>
      <c r="E404" s="8">
        <v>1</v>
      </c>
      <c r="F404" s="11"/>
      <c r="G404" s="7"/>
      <c r="H404" s="7"/>
      <c r="I404" s="7"/>
      <c r="J404" s="7"/>
      <c r="K404" s="24"/>
    </row>
    <row r="405" spans="1:11" s="13" customFormat="1" ht="15.75" x14ac:dyDescent="0.25">
      <c r="A405" s="69"/>
      <c r="B405" s="67"/>
      <c r="C405" s="17"/>
      <c r="D405" s="18" t="s">
        <v>18</v>
      </c>
      <c r="E405" s="19">
        <v>548</v>
      </c>
      <c r="F405" s="19">
        <v>919</v>
      </c>
      <c r="G405" s="20"/>
      <c r="H405" s="20"/>
      <c r="I405" s="21"/>
      <c r="J405" s="21"/>
      <c r="K405" s="25"/>
    </row>
    <row r="406" spans="1:11" s="13" customFormat="1" ht="15.75" x14ac:dyDescent="0.25">
      <c r="A406" s="69"/>
      <c r="B406" s="33"/>
      <c r="C406" s="34"/>
      <c r="D406" s="35" t="s">
        <v>76</v>
      </c>
      <c r="E406" s="36">
        <f>E405+E391+E348+E327+E311+E295+E284+E274+E263+E252+E238</f>
        <v>8523</v>
      </c>
      <c r="F406" s="36">
        <f>F405+F391+F348+F327+F311+F295+F284+F274+F263+F252+F238</f>
        <v>10493</v>
      </c>
      <c r="G406" s="10"/>
      <c r="H406" s="10"/>
      <c r="I406" s="37"/>
      <c r="J406" s="37"/>
      <c r="K406" s="37"/>
    </row>
    <row r="407" spans="1:11" s="13" customFormat="1" ht="15.75" x14ac:dyDescent="0.25">
      <c r="A407" s="69" t="s">
        <v>72</v>
      </c>
      <c r="B407" s="66" t="s">
        <v>36</v>
      </c>
      <c r="C407" s="27" t="s">
        <v>10</v>
      </c>
      <c r="D407" s="28" t="s">
        <v>30</v>
      </c>
      <c r="E407" s="38">
        <v>30</v>
      </c>
      <c r="F407" s="38"/>
      <c r="G407" s="31"/>
      <c r="H407" s="39"/>
      <c r="I407" s="31"/>
      <c r="J407" s="31"/>
      <c r="K407" s="32"/>
    </row>
    <row r="408" spans="1:11" s="13" customFormat="1" ht="15.75" x14ac:dyDescent="0.25">
      <c r="A408" s="69"/>
      <c r="B408" s="66"/>
      <c r="C408" s="3" t="s">
        <v>10</v>
      </c>
      <c r="D408" s="14" t="s">
        <v>29</v>
      </c>
      <c r="E408" s="8">
        <v>40</v>
      </c>
      <c r="F408" s="8"/>
      <c r="G408" s="7"/>
      <c r="H408" s="6"/>
      <c r="I408" s="7"/>
      <c r="J408" s="7"/>
      <c r="K408" s="24"/>
    </row>
    <row r="409" spans="1:11" s="13" customFormat="1" ht="15.75" x14ac:dyDescent="0.25">
      <c r="A409" s="69"/>
      <c r="B409" s="66"/>
      <c r="C409" s="3" t="s">
        <v>10</v>
      </c>
      <c r="D409" s="14" t="s">
        <v>31</v>
      </c>
      <c r="E409" s="8">
        <v>21</v>
      </c>
      <c r="F409" s="8"/>
      <c r="G409" s="7"/>
      <c r="H409" s="6"/>
      <c r="I409" s="7"/>
      <c r="J409" s="7"/>
      <c r="K409" s="24"/>
    </row>
    <row r="410" spans="1:11" s="13" customFormat="1" ht="15.75" x14ac:dyDescent="0.25">
      <c r="A410" s="69"/>
      <c r="B410" s="66"/>
      <c r="C410" s="3" t="s">
        <v>10</v>
      </c>
      <c r="D410" s="4" t="s">
        <v>13</v>
      </c>
      <c r="E410" s="8">
        <v>6</v>
      </c>
      <c r="F410" s="11">
        <v>10</v>
      </c>
      <c r="G410" s="6"/>
      <c r="H410" s="7"/>
      <c r="I410" s="7"/>
      <c r="J410" s="7"/>
      <c r="K410" s="24"/>
    </row>
    <row r="411" spans="1:11" s="13" customFormat="1" ht="15.75" x14ac:dyDescent="0.25">
      <c r="A411" s="69"/>
      <c r="B411" s="66"/>
      <c r="C411" s="3" t="s">
        <v>10</v>
      </c>
      <c r="D411" s="4" t="s">
        <v>14</v>
      </c>
      <c r="E411" s="8">
        <v>80</v>
      </c>
      <c r="F411" s="11">
        <v>133</v>
      </c>
      <c r="G411" s="6"/>
      <c r="H411" s="7"/>
      <c r="I411" s="7"/>
      <c r="J411" s="7"/>
      <c r="K411" s="24"/>
    </row>
    <row r="412" spans="1:11" s="13" customFormat="1" ht="15.75" x14ac:dyDescent="0.25">
      <c r="A412" s="69"/>
      <c r="B412" s="66"/>
      <c r="C412" s="3" t="s">
        <v>10</v>
      </c>
      <c r="D412" s="4" t="s">
        <v>15</v>
      </c>
      <c r="E412" s="8">
        <v>50</v>
      </c>
      <c r="F412" s="11">
        <v>91</v>
      </c>
      <c r="G412" s="6"/>
      <c r="H412" s="7"/>
      <c r="I412" s="7"/>
      <c r="J412" s="7"/>
      <c r="K412" s="24"/>
    </row>
    <row r="413" spans="1:11" s="13" customFormat="1" ht="15.75" x14ac:dyDescent="0.25">
      <c r="A413" s="69"/>
      <c r="B413" s="66"/>
      <c r="C413" s="3" t="s">
        <v>10</v>
      </c>
      <c r="D413" s="4" t="s">
        <v>16</v>
      </c>
      <c r="E413" s="8">
        <v>54</v>
      </c>
      <c r="F413" s="11"/>
      <c r="G413" s="7"/>
      <c r="H413" s="7"/>
      <c r="I413" s="7"/>
      <c r="J413" s="7"/>
      <c r="K413" s="24"/>
    </row>
    <row r="414" spans="1:11" s="13" customFormat="1" ht="15.75" x14ac:dyDescent="0.25">
      <c r="A414" s="69"/>
      <c r="B414" s="66"/>
      <c r="C414" s="3" t="s">
        <v>22</v>
      </c>
      <c r="D414" s="4" t="s">
        <v>13</v>
      </c>
      <c r="E414" s="8">
        <v>2</v>
      </c>
      <c r="F414" s="11">
        <v>3</v>
      </c>
      <c r="G414" s="6"/>
      <c r="H414" s="7"/>
      <c r="I414" s="7"/>
      <c r="J414" s="7"/>
      <c r="K414" s="24"/>
    </row>
    <row r="415" spans="1:11" s="13" customFormat="1" ht="15.75" x14ac:dyDescent="0.25">
      <c r="A415" s="69"/>
      <c r="B415" s="66"/>
      <c r="C415" s="3" t="s">
        <v>22</v>
      </c>
      <c r="D415" s="4" t="s">
        <v>14</v>
      </c>
      <c r="E415" s="5">
        <v>15</v>
      </c>
      <c r="F415" s="11">
        <v>25</v>
      </c>
      <c r="G415" s="6"/>
      <c r="H415" s="7"/>
      <c r="I415" s="7"/>
      <c r="J415" s="7"/>
      <c r="K415" s="24"/>
    </row>
    <row r="416" spans="1:11" s="13" customFormat="1" ht="15.75" x14ac:dyDescent="0.25">
      <c r="A416" s="69"/>
      <c r="B416" s="66"/>
      <c r="C416" s="3" t="s">
        <v>22</v>
      </c>
      <c r="D416" s="4" t="s">
        <v>15</v>
      </c>
      <c r="E416" s="8">
        <v>15</v>
      </c>
      <c r="F416" s="11">
        <v>27</v>
      </c>
      <c r="G416" s="6"/>
      <c r="H416" s="7"/>
      <c r="I416" s="7"/>
      <c r="J416" s="7"/>
      <c r="K416" s="24"/>
    </row>
    <row r="417" spans="1:11" s="13" customFormat="1" ht="15.75" x14ac:dyDescent="0.25">
      <c r="A417" s="69"/>
      <c r="B417" s="66"/>
      <c r="C417" s="3" t="s">
        <v>22</v>
      </c>
      <c r="D417" s="4" t="s">
        <v>16</v>
      </c>
      <c r="E417" s="8">
        <v>5</v>
      </c>
      <c r="F417" s="9"/>
      <c r="G417" s="7"/>
      <c r="H417" s="7"/>
      <c r="I417" s="7"/>
      <c r="J417" s="7"/>
      <c r="K417" s="24"/>
    </row>
    <row r="418" spans="1:11" s="13" customFormat="1" ht="15.75" x14ac:dyDescent="0.25">
      <c r="A418" s="69"/>
      <c r="B418" s="67"/>
      <c r="C418" s="17"/>
      <c r="D418" s="18" t="s">
        <v>18</v>
      </c>
      <c r="E418" s="19">
        <v>318</v>
      </c>
      <c r="F418" s="19">
        <v>289</v>
      </c>
      <c r="G418" s="20"/>
      <c r="H418" s="20"/>
      <c r="I418" s="21"/>
      <c r="J418" s="21"/>
      <c r="K418" s="25"/>
    </row>
    <row r="419" spans="1:11" s="13" customFormat="1" ht="15.75" x14ac:dyDescent="0.25">
      <c r="A419" s="69"/>
      <c r="B419" s="66" t="s">
        <v>37</v>
      </c>
      <c r="C419" s="3" t="s">
        <v>10</v>
      </c>
      <c r="D419" s="14" t="s">
        <v>11</v>
      </c>
      <c r="E419" s="8">
        <v>20</v>
      </c>
      <c r="F419" s="9"/>
      <c r="G419" s="7"/>
      <c r="H419" s="7"/>
      <c r="I419" s="7"/>
      <c r="J419" s="7"/>
      <c r="K419" s="24"/>
    </row>
    <row r="420" spans="1:11" s="13" customFormat="1" ht="15.75" x14ac:dyDescent="0.25">
      <c r="A420" s="69"/>
      <c r="B420" s="66"/>
      <c r="C420" s="3" t="s">
        <v>10</v>
      </c>
      <c r="D420" s="14" t="s">
        <v>12</v>
      </c>
      <c r="E420" s="8">
        <v>35</v>
      </c>
      <c r="F420" s="9"/>
      <c r="G420" s="7"/>
      <c r="H420" s="7"/>
      <c r="I420" s="7"/>
      <c r="J420" s="7"/>
      <c r="K420" s="24"/>
    </row>
    <row r="421" spans="1:11" s="13" customFormat="1" ht="15.75" x14ac:dyDescent="0.25">
      <c r="A421" s="69"/>
      <c r="B421" s="66"/>
      <c r="C421" s="3" t="s">
        <v>10</v>
      </c>
      <c r="D421" s="14" t="s">
        <v>30</v>
      </c>
      <c r="E421" s="8">
        <v>100</v>
      </c>
      <c r="F421" s="9"/>
      <c r="G421" s="7"/>
      <c r="H421" s="7"/>
      <c r="I421" s="7"/>
      <c r="J421" s="7"/>
      <c r="K421" s="24"/>
    </row>
    <row r="422" spans="1:11" s="13" customFormat="1" ht="15.75" x14ac:dyDescent="0.25">
      <c r="A422" s="69"/>
      <c r="B422" s="66"/>
      <c r="C422" s="3" t="s">
        <v>10</v>
      </c>
      <c r="D422" s="14" t="s">
        <v>29</v>
      </c>
      <c r="E422" s="8">
        <v>70</v>
      </c>
      <c r="F422" s="9"/>
      <c r="G422" s="7"/>
      <c r="H422" s="7"/>
      <c r="I422" s="7"/>
      <c r="J422" s="7"/>
      <c r="K422" s="24"/>
    </row>
    <row r="423" spans="1:11" s="13" customFormat="1" ht="15.75" x14ac:dyDescent="0.25">
      <c r="A423" s="69"/>
      <c r="B423" s="66"/>
      <c r="C423" s="3" t="s">
        <v>10</v>
      </c>
      <c r="D423" s="14" t="s">
        <v>31</v>
      </c>
      <c r="E423" s="8">
        <v>44</v>
      </c>
      <c r="F423" s="9"/>
      <c r="G423" s="7"/>
      <c r="H423" s="7"/>
      <c r="I423" s="7"/>
      <c r="J423" s="7"/>
      <c r="K423" s="24"/>
    </row>
    <row r="424" spans="1:11" s="13" customFormat="1" ht="15.75" x14ac:dyDescent="0.25">
      <c r="A424" s="69"/>
      <c r="B424" s="66"/>
      <c r="C424" s="3" t="s">
        <v>10</v>
      </c>
      <c r="D424" s="4" t="s">
        <v>13</v>
      </c>
      <c r="E424" s="8">
        <v>12</v>
      </c>
      <c r="F424" s="11">
        <v>20</v>
      </c>
      <c r="G424" s="6"/>
      <c r="H424" s="7"/>
      <c r="I424" s="7"/>
      <c r="J424" s="7"/>
      <c r="K424" s="24"/>
    </row>
    <row r="425" spans="1:11" s="13" customFormat="1" ht="15.75" x14ac:dyDescent="0.25">
      <c r="A425" s="69"/>
      <c r="B425" s="66"/>
      <c r="C425" s="3" t="s">
        <v>10</v>
      </c>
      <c r="D425" s="4" t="s">
        <v>14</v>
      </c>
      <c r="E425" s="8">
        <v>250</v>
      </c>
      <c r="F425" s="11">
        <v>417</v>
      </c>
      <c r="G425" s="6"/>
      <c r="H425" s="7"/>
      <c r="I425" s="7"/>
      <c r="J425" s="7"/>
      <c r="K425" s="24"/>
    </row>
    <row r="426" spans="1:11" s="13" customFormat="1" ht="15.75" x14ac:dyDescent="0.25">
      <c r="A426" s="69"/>
      <c r="B426" s="66"/>
      <c r="C426" s="3" t="s">
        <v>10</v>
      </c>
      <c r="D426" s="4" t="s">
        <v>15</v>
      </c>
      <c r="E426" s="8">
        <v>30</v>
      </c>
      <c r="F426" s="11">
        <v>55</v>
      </c>
      <c r="G426" s="6"/>
      <c r="H426" s="7"/>
      <c r="I426" s="7"/>
      <c r="J426" s="7"/>
      <c r="K426" s="24"/>
    </row>
    <row r="427" spans="1:11" s="13" customFormat="1" ht="15.75" x14ac:dyDescent="0.25">
      <c r="A427" s="69"/>
      <c r="B427" s="66"/>
      <c r="C427" s="3" t="s">
        <v>10</v>
      </c>
      <c r="D427" s="4" t="s">
        <v>16</v>
      </c>
      <c r="E427" s="8">
        <v>92</v>
      </c>
      <c r="F427" s="9"/>
      <c r="G427" s="7"/>
      <c r="H427" s="7"/>
      <c r="I427" s="7"/>
      <c r="J427" s="7"/>
      <c r="K427" s="24"/>
    </row>
    <row r="428" spans="1:11" s="13" customFormat="1" ht="15.75" x14ac:dyDescent="0.25">
      <c r="A428" s="69"/>
      <c r="B428" s="66"/>
      <c r="C428" s="3" t="s">
        <v>17</v>
      </c>
      <c r="D428" s="4" t="s">
        <v>14</v>
      </c>
      <c r="E428" s="8">
        <v>10</v>
      </c>
      <c r="F428" s="11">
        <v>17</v>
      </c>
      <c r="G428" s="6"/>
      <c r="H428" s="7"/>
      <c r="I428" s="7"/>
      <c r="J428" s="7"/>
      <c r="K428" s="24"/>
    </row>
    <row r="429" spans="1:11" s="13" customFormat="1" ht="15.75" x14ac:dyDescent="0.25">
      <c r="A429" s="69"/>
      <c r="B429" s="66"/>
      <c r="C429" s="3" t="s">
        <v>17</v>
      </c>
      <c r="D429" s="4" t="s">
        <v>15</v>
      </c>
      <c r="E429" s="8">
        <v>6</v>
      </c>
      <c r="F429" s="11">
        <v>11</v>
      </c>
      <c r="G429" s="6"/>
      <c r="H429" s="7"/>
      <c r="I429" s="7"/>
      <c r="J429" s="7"/>
      <c r="K429" s="24"/>
    </row>
    <row r="430" spans="1:11" s="13" customFormat="1" ht="15.75" x14ac:dyDescent="0.25">
      <c r="A430" s="69"/>
      <c r="B430" s="66"/>
      <c r="C430" s="3" t="s">
        <v>26</v>
      </c>
      <c r="D430" s="4" t="s">
        <v>14</v>
      </c>
      <c r="E430" s="8">
        <v>4</v>
      </c>
      <c r="F430" s="11">
        <v>7</v>
      </c>
      <c r="G430" s="6"/>
      <c r="H430" s="7"/>
      <c r="I430" s="7"/>
      <c r="J430" s="7"/>
      <c r="K430" s="24"/>
    </row>
    <row r="431" spans="1:11" s="13" customFormat="1" ht="15.75" x14ac:dyDescent="0.25">
      <c r="A431" s="69"/>
      <c r="B431" s="66"/>
      <c r="C431" s="3" t="s">
        <v>26</v>
      </c>
      <c r="D431" s="4" t="s">
        <v>15</v>
      </c>
      <c r="E431" s="8">
        <v>3</v>
      </c>
      <c r="F431" s="11">
        <v>5</v>
      </c>
      <c r="G431" s="6"/>
      <c r="H431" s="7"/>
      <c r="I431" s="7"/>
      <c r="J431" s="7"/>
      <c r="K431" s="24"/>
    </row>
    <row r="432" spans="1:11" s="13" customFormat="1" ht="15.75" x14ac:dyDescent="0.25">
      <c r="A432" s="69"/>
      <c r="B432" s="67"/>
      <c r="C432" s="17"/>
      <c r="D432" s="18" t="s">
        <v>18</v>
      </c>
      <c r="E432" s="19">
        <v>676</v>
      </c>
      <c r="F432" s="19">
        <v>532</v>
      </c>
      <c r="G432" s="20"/>
      <c r="H432" s="20"/>
      <c r="I432" s="21"/>
      <c r="J432" s="21"/>
      <c r="K432" s="25"/>
    </row>
    <row r="433" spans="1:11" s="13" customFormat="1" ht="15.75" x14ac:dyDescent="0.25">
      <c r="A433" s="69"/>
      <c r="B433" s="68" t="s">
        <v>64</v>
      </c>
      <c r="C433" s="3" t="s">
        <v>10</v>
      </c>
      <c r="D433" s="14" t="s">
        <v>11</v>
      </c>
      <c r="E433" s="8">
        <v>15</v>
      </c>
      <c r="F433" s="9"/>
      <c r="G433" s="7"/>
      <c r="H433" s="7"/>
      <c r="I433" s="7"/>
      <c r="J433" s="7"/>
      <c r="K433" s="24"/>
    </row>
    <row r="434" spans="1:11" s="13" customFormat="1" ht="15.75" x14ac:dyDescent="0.25">
      <c r="A434" s="69"/>
      <c r="B434" s="66"/>
      <c r="C434" s="3" t="s">
        <v>10</v>
      </c>
      <c r="D434" s="14" t="s">
        <v>12</v>
      </c>
      <c r="E434" s="8">
        <v>20</v>
      </c>
      <c r="F434" s="9"/>
      <c r="G434" s="7"/>
      <c r="H434" s="7"/>
      <c r="I434" s="7"/>
      <c r="J434" s="7"/>
      <c r="K434" s="24"/>
    </row>
    <row r="435" spans="1:11" s="13" customFormat="1" ht="15.75" x14ac:dyDescent="0.25">
      <c r="A435" s="69"/>
      <c r="B435" s="66"/>
      <c r="C435" s="3" t="s">
        <v>10</v>
      </c>
      <c r="D435" s="14" t="s">
        <v>30</v>
      </c>
      <c r="E435" s="8">
        <v>10</v>
      </c>
      <c r="F435" s="9"/>
      <c r="G435" s="7"/>
      <c r="H435" s="7"/>
      <c r="I435" s="7"/>
      <c r="J435" s="7"/>
      <c r="K435" s="24"/>
    </row>
    <row r="436" spans="1:11" s="13" customFormat="1" ht="15.75" x14ac:dyDescent="0.25">
      <c r="A436" s="69"/>
      <c r="B436" s="66"/>
      <c r="C436" s="3" t="s">
        <v>10</v>
      </c>
      <c r="D436" s="14" t="s">
        <v>29</v>
      </c>
      <c r="E436" s="8">
        <v>150</v>
      </c>
      <c r="F436" s="9"/>
      <c r="G436" s="7"/>
      <c r="H436" s="7"/>
      <c r="I436" s="7"/>
      <c r="J436" s="7"/>
      <c r="K436" s="24"/>
    </row>
    <row r="437" spans="1:11" s="13" customFormat="1" ht="15.75" x14ac:dyDescent="0.25">
      <c r="A437" s="69"/>
      <c r="B437" s="66"/>
      <c r="C437" s="3" t="s">
        <v>10</v>
      </c>
      <c r="D437" s="14" t="s">
        <v>31</v>
      </c>
      <c r="E437" s="8">
        <v>75</v>
      </c>
      <c r="F437" s="9"/>
      <c r="G437" s="7"/>
      <c r="H437" s="7"/>
      <c r="I437" s="7"/>
      <c r="J437" s="7"/>
      <c r="K437" s="24"/>
    </row>
    <row r="438" spans="1:11" s="13" customFormat="1" ht="15.75" x14ac:dyDescent="0.25">
      <c r="A438" s="69"/>
      <c r="B438" s="66"/>
      <c r="C438" s="3" t="s">
        <v>10</v>
      </c>
      <c r="D438" s="4" t="s">
        <v>20</v>
      </c>
      <c r="E438" s="8">
        <v>2</v>
      </c>
      <c r="F438" s="11">
        <v>3</v>
      </c>
      <c r="G438" s="6"/>
      <c r="H438" s="7"/>
      <c r="I438" s="7"/>
      <c r="J438" s="7"/>
      <c r="K438" s="24"/>
    </row>
    <row r="439" spans="1:11" s="13" customFormat="1" ht="15.75" x14ac:dyDescent="0.25">
      <c r="A439" s="69"/>
      <c r="B439" s="66"/>
      <c r="C439" s="3" t="s">
        <v>10</v>
      </c>
      <c r="D439" s="4" t="s">
        <v>13</v>
      </c>
      <c r="E439" s="8">
        <v>18</v>
      </c>
      <c r="F439" s="11">
        <v>30</v>
      </c>
      <c r="G439" s="6"/>
      <c r="H439" s="7"/>
      <c r="I439" s="7"/>
      <c r="J439" s="7"/>
      <c r="K439" s="24"/>
    </row>
    <row r="440" spans="1:11" s="13" customFormat="1" ht="15.75" x14ac:dyDescent="0.25">
      <c r="A440" s="69"/>
      <c r="B440" s="66"/>
      <c r="C440" s="3" t="s">
        <v>10</v>
      </c>
      <c r="D440" s="4" t="s">
        <v>14</v>
      </c>
      <c r="E440" s="8">
        <v>400</v>
      </c>
      <c r="F440" s="11">
        <v>667</v>
      </c>
      <c r="G440" s="6"/>
      <c r="H440" s="7"/>
      <c r="I440" s="7"/>
      <c r="J440" s="7"/>
      <c r="K440" s="24"/>
    </row>
    <row r="441" spans="1:11" s="13" customFormat="1" ht="15.75" x14ac:dyDescent="0.25">
      <c r="A441" s="69"/>
      <c r="B441" s="66"/>
      <c r="C441" s="3" t="s">
        <v>10</v>
      </c>
      <c r="D441" s="4" t="s">
        <v>15</v>
      </c>
      <c r="E441" s="8">
        <v>284</v>
      </c>
      <c r="F441" s="11">
        <v>516</v>
      </c>
      <c r="G441" s="6"/>
      <c r="H441" s="7"/>
      <c r="I441" s="7"/>
      <c r="J441" s="7"/>
      <c r="K441" s="24"/>
    </row>
    <row r="442" spans="1:11" s="13" customFormat="1" ht="15.75" x14ac:dyDescent="0.25">
      <c r="A442" s="69"/>
      <c r="B442" s="66"/>
      <c r="C442" s="3" t="s">
        <v>10</v>
      </c>
      <c r="D442" s="4" t="s">
        <v>16</v>
      </c>
      <c r="E442" s="8">
        <v>10</v>
      </c>
      <c r="F442" s="9"/>
      <c r="G442" s="7"/>
      <c r="H442" s="7"/>
      <c r="I442" s="7"/>
      <c r="J442" s="7"/>
      <c r="K442" s="24"/>
    </row>
    <row r="443" spans="1:11" s="13" customFormat="1" ht="15.75" x14ac:dyDescent="0.25">
      <c r="A443" s="69"/>
      <c r="B443" s="66"/>
      <c r="C443" s="3" t="s">
        <v>17</v>
      </c>
      <c r="D443" s="14" t="s">
        <v>29</v>
      </c>
      <c r="E443" s="8">
        <v>8</v>
      </c>
      <c r="F443" s="9"/>
      <c r="G443" s="7"/>
      <c r="H443" s="7"/>
      <c r="I443" s="7"/>
      <c r="J443" s="7"/>
      <c r="K443" s="24"/>
    </row>
    <row r="444" spans="1:11" s="13" customFormat="1" ht="15.75" x14ac:dyDescent="0.25">
      <c r="A444" s="69"/>
      <c r="B444" s="66"/>
      <c r="C444" s="3" t="s">
        <v>17</v>
      </c>
      <c r="D444" s="14" t="s">
        <v>31</v>
      </c>
      <c r="E444" s="8">
        <v>4</v>
      </c>
      <c r="F444" s="9"/>
      <c r="G444" s="7"/>
      <c r="H444" s="7"/>
      <c r="I444" s="7"/>
      <c r="J444" s="7"/>
      <c r="K444" s="24"/>
    </row>
    <row r="445" spans="1:11" s="13" customFormat="1" ht="15.75" x14ac:dyDescent="0.25">
      <c r="A445" s="69"/>
      <c r="B445" s="66"/>
      <c r="C445" s="3" t="s">
        <v>17</v>
      </c>
      <c r="D445" s="4" t="s">
        <v>14</v>
      </c>
      <c r="E445" s="8">
        <v>7</v>
      </c>
      <c r="F445" s="11">
        <v>12</v>
      </c>
      <c r="G445" s="6"/>
      <c r="H445" s="7"/>
      <c r="I445" s="7"/>
      <c r="J445" s="7"/>
      <c r="K445" s="24"/>
    </row>
    <row r="446" spans="1:11" s="13" customFormat="1" ht="15.75" x14ac:dyDescent="0.25">
      <c r="A446" s="69"/>
      <c r="B446" s="66"/>
      <c r="C446" s="3" t="s">
        <v>17</v>
      </c>
      <c r="D446" s="4" t="s">
        <v>15</v>
      </c>
      <c r="E446" s="8">
        <v>3</v>
      </c>
      <c r="F446" s="11">
        <v>5</v>
      </c>
      <c r="G446" s="6"/>
      <c r="H446" s="7"/>
      <c r="I446" s="7"/>
      <c r="J446" s="7"/>
      <c r="K446" s="24"/>
    </row>
    <row r="447" spans="1:11" s="13" customFormat="1" ht="15.75" x14ac:dyDescent="0.25">
      <c r="A447" s="69"/>
      <c r="B447" s="66"/>
      <c r="C447" s="3" t="s">
        <v>17</v>
      </c>
      <c r="D447" s="4" t="s">
        <v>16</v>
      </c>
      <c r="E447" s="8">
        <v>1</v>
      </c>
      <c r="F447" s="11"/>
      <c r="G447" s="7"/>
      <c r="H447" s="7"/>
      <c r="I447" s="7"/>
      <c r="J447" s="7"/>
      <c r="K447" s="24"/>
    </row>
    <row r="448" spans="1:11" s="13" customFormat="1" ht="15.75" x14ac:dyDescent="0.25">
      <c r="A448" s="69"/>
      <c r="B448" s="67"/>
      <c r="C448" s="17"/>
      <c r="D448" s="18" t="s">
        <v>18</v>
      </c>
      <c r="E448" s="19">
        <v>1007</v>
      </c>
      <c r="F448" s="19">
        <v>1233</v>
      </c>
      <c r="G448" s="20"/>
      <c r="H448" s="20"/>
      <c r="I448" s="21"/>
      <c r="J448" s="21"/>
      <c r="K448" s="25"/>
    </row>
    <row r="449" spans="1:11" s="13" customFormat="1" ht="15.75" x14ac:dyDescent="0.25">
      <c r="A449" s="69"/>
      <c r="B449" s="68" t="s">
        <v>65</v>
      </c>
      <c r="C449" s="3" t="s">
        <v>19</v>
      </c>
      <c r="D449" s="4" t="s">
        <v>13</v>
      </c>
      <c r="E449" s="8">
        <v>4</v>
      </c>
      <c r="F449" s="11">
        <v>7</v>
      </c>
      <c r="G449" s="6"/>
      <c r="H449" s="7"/>
      <c r="I449" s="7"/>
      <c r="J449" s="7"/>
      <c r="K449" s="24"/>
    </row>
    <row r="450" spans="1:11" s="13" customFormat="1" ht="15.75" x14ac:dyDescent="0.25">
      <c r="A450" s="69"/>
      <c r="B450" s="66"/>
      <c r="C450" s="3" t="s">
        <v>19</v>
      </c>
      <c r="D450" s="4" t="s">
        <v>14</v>
      </c>
      <c r="E450" s="8">
        <v>100</v>
      </c>
      <c r="F450" s="11">
        <v>167</v>
      </c>
      <c r="G450" s="6"/>
      <c r="H450" s="7"/>
      <c r="I450" s="7"/>
      <c r="J450" s="7"/>
      <c r="K450" s="24"/>
    </row>
    <row r="451" spans="1:11" s="13" customFormat="1" ht="15.75" x14ac:dyDescent="0.25">
      <c r="A451" s="69"/>
      <c r="B451" s="66"/>
      <c r="C451" s="3" t="s">
        <v>19</v>
      </c>
      <c r="D451" s="4" t="s">
        <v>15</v>
      </c>
      <c r="E451" s="8">
        <v>42</v>
      </c>
      <c r="F451" s="11">
        <v>76</v>
      </c>
      <c r="G451" s="6"/>
      <c r="H451" s="7"/>
      <c r="I451" s="7"/>
      <c r="J451" s="7"/>
      <c r="K451" s="24"/>
    </row>
    <row r="452" spans="1:11" s="13" customFormat="1" ht="15.75" x14ac:dyDescent="0.25">
      <c r="A452" s="69"/>
      <c r="B452" s="66"/>
      <c r="C452" s="3" t="s">
        <v>19</v>
      </c>
      <c r="D452" s="4" t="s">
        <v>16</v>
      </c>
      <c r="E452" s="8">
        <v>1</v>
      </c>
      <c r="F452" s="9"/>
      <c r="G452" s="7"/>
      <c r="H452" s="7"/>
      <c r="I452" s="7"/>
      <c r="J452" s="7"/>
      <c r="K452" s="24"/>
    </row>
    <row r="453" spans="1:11" s="13" customFormat="1" ht="15.75" x14ac:dyDescent="0.25">
      <c r="A453" s="69"/>
      <c r="B453" s="66"/>
      <c r="C453" s="3" t="s">
        <v>21</v>
      </c>
      <c r="D453" s="14" t="s">
        <v>31</v>
      </c>
      <c r="E453" s="8">
        <v>28</v>
      </c>
      <c r="F453" s="11"/>
      <c r="G453" s="7"/>
      <c r="H453" s="7"/>
      <c r="I453" s="7"/>
      <c r="J453" s="7"/>
      <c r="K453" s="24"/>
    </row>
    <row r="454" spans="1:11" s="13" customFormat="1" ht="15.75" x14ac:dyDescent="0.25">
      <c r="A454" s="69"/>
      <c r="B454" s="66"/>
      <c r="C454" s="3" t="s">
        <v>21</v>
      </c>
      <c r="D454" s="4" t="s">
        <v>20</v>
      </c>
      <c r="E454" s="8">
        <v>7</v>
      </c>
      <c r="F454" s="11">
        <v>12</v>
      </c>
      <c r="G454" s="6"/>
      <c r="H454" s="7"/>
      <c r="I454" s="7"/>
      <c r="J454" s="7"/>
      <c r="K454" s="24"/>
    </row>
    <row r="455" spans="1:11" s="13" customFormat="1" ht="15.75" x14ac:dyDescent="0.25">
      <c r="A455" s="69"/>
      <c r="B455" s="66"/>
      <c r="C455" s="3" t="s">
        <v>21</v>
      </c>
      <c r="D455" s="4" t="s">
        <v>13</v>
      </c>
      <c r="E455" s="8">
        <v>27</v>
      </c>
      <c r="F455" s="11">
        <v>45</v>
      </c>
      <c r="G455" s="6"/>
      <c r="H455" s="7"/>
      <c r="I455" s="7"/>
      <c r="J455" s="7"/>
      <c r="K455" s="24"/>
    </row>
    <row r="456" spans="1:11" s="13" customFormat="1" ht="15.75" x14ac:dyDescent="0.25">
      <c r="A456" s="69"/>
      <c r="B456" s="66"/>
      <c r="C456" s="3" t="s">
        <v>21</v>
      </c>
      <c r="D456" s="4" t="s">
        <v>14</v>
      </c>
      <c r="E456" s="8">
        <v>500</v>
      </c>
      <c r="F456" s="11">
        <v>833</v>
      </c>
      <c r="G456" s="6"/>
      <c r="H456" s="7"/>
      <c r="I456" s="7"/>
      <c r="J456" s="7"/>
      <c r="K456" s="24"/>
    </row>
    <row r="457" spans="1:11" s="13" customFormat="1" ht="15.75" x14ac:dyDescent="0.25">
      <c r="A457" s="69"/>
      <c r="B457" s="66"/>
      <c r="C457" s="3" t="s">
        <v>21</v>
      </c>
      <c r="D457" s="4" t="s">
        <v>15</v>
      </c>
      <c r="E457" s="8">
        <v>386</v>
      </c>
      <c r="F457" s="11">
        <v>702</v>
      </c>
      <c r="G457" s="6"/>
      <c r="H457" s="7"/>
      <c r="I457" s="7"/>
      <c r="J457" s="7"/>
      <c r="K457" s="24"/>
    </row>
    <row r="458" spans="1:11" s="13" customFormat="1" ht="15.75" x14ac:dyDescent="0.25">
      <c r="A458" s="69"/>
      <c r="B458" s="66"/>
      <c r="C458" s="3" t="s">
        <v>21</v>
      </c>
      <c r="D458" s="4" t="s">
        <v>16</v>
      </c>
      <c r="E458" s="8">
        <v>1</v>
      </c>
      <c r="F458" s="9"/>
      <c r="G458" s="7"/>
      <c r="H458" s="7"/>
      <c r="I458" s="7"/>
      <c r="J458" s="7"/>
      <c r="K458" s="24"/>
    </row>
    <row r="459" spans="1:11" s="13" customFormat="1" ht="15.75" x14ac:dyDescent="0.25">
      <c r="A459" s="69"/>
      <c r="B459" s="67"/>
      <c r="C459" s="17"/>
      <c r="D459" s="18" t="s">
        <v>18</v>
      </c>
      <c r="E459" s="19">
        <v>1096</v>
      </c>
      <c r="F459" s="19">
        <v>1842</v>
      </c>
      <c r="G459" s="20"/>
      <c r="H459" s="20"/>
      <c r="I459" s="21"/>
      <c r="J459" s="21"/>
      <c r="K459" s="25"/>
    </row>
    <row r="460" spans="1:11" s="13" customFormat="1" ht="15.75" x14ac:dyDescent="0.25">
      <c r="A460" s="69"/>
      <c r="B460" s="68" t="s">
        <v>55</v>
      </c>
      <c r="C460" s="3" t="s">
        <v>19</v>
      </c>
      <c r="D460" s="14" t="s">
        <v>29</v>
      </c>
      <c r="E460" s="8">
        <v>1</v>
      </c>
      <c r="F460" s="22"/>
      <c r="G460" s="7"/>
      <c r="H460" s="7"/>
      <c r="I460" s="7"/>
      <c r="J460" s="7"/>
      <c r="K460" s="24"/>
    </row>
    <row r="461" spans="1:11" s="13" customFormat="1" ht="15.75" x14ac:dyDescent="0.25">
      <c r="A461" s="69"/>
      <c r="B461" s="66"/>
      <c r="C461" s="3" t="s">
        <v>19</v>
      </c>
      <c r="D461" s="14" t="s">
        <v>31</v>
      </c>
      <c r="E461" s="8">
        <v>7</v>
      </c>
      <c r="F461" s="22"/>
      <c r="G461" s="7"/>
      <c r="H461" s="7"/>
      <c r="I461" s="7"/>
      <c r="J461" s="7"/>
      <c r="K461" s="24"/>
    </row>
    <row r="462" spans="1:11" s="13" customFormat="1" ht="15.75" x14ac:dyDescent="0.25">
      <c r="A462" s="69"/>
      <c r="B462" s="66"/>
      <c r="C462" s="3" t="s">
        <v>19</v>
      </c>
      <c r="D462" s="4" t="s">
        <v>20</v>
      </c>
      <c r="E462" s="9">
        <v>89</v>
      </c>
      <c r="F462" s="11">
        <v>148</v>
      </c>
      <c r="G462" s="6"/>
      <c r="H462" s="7"/>
      <c r="I462" s="7"/>
      <c r="J462" s="7"/>
      <c r="K462" s="24"/>
    </row>
    <row r="463" spans="1:11" s="13" customFormat="1" ht="15.75" x14ac:dyDescent="0.25">
      <c r="A463" s="69"/>
      <c r="B463" s="66"/>
      <c r="C463" s="3" t="s">
        <v>19</v>
      </c>
      <c r="D463" s="4" t="s">
        <v>13</v>
      </c>
      <c r="E463" s="11">
        <v>1</v>
      </c>
      <c r="F463" s="11">
        <v>2</v>
      </c>
      <c r="G463" s="6"/>
      <c r="H463" s="7"/>
      <c r="I463" s="7"/>
      <c r="J463" s="7"/>
      <c r="K463" s="24"/>
    </row>
    <row r="464" spans="1:11" s="13" customFormat="1" ht="15.75" x14ac:dyDescent="0.25">
      <c r="A464" s="69"/>
      <c r="B464" s="66"/>
      <c r="C464" s="3" t="s">
        <v>19</v>
      </c>
      <c r="D464" s="4" t="s">
        <v>14</v>
      </c>
      <c r="E464" s="9">
        <v>98</v>
      </c>
      <c r="F464" s="11">
        <v>163</v>
      </c>
      <c r="G464" s="6"/>
      <c r="H464" s="7"/>
      <c r="I464" s="7"/>
      <c r="J464" s="7"/>
      <c r="K464" s="24"/>
    </row>
    <row r="465" spans="1:11" s="13" customFormat="1" ht="15.75" x14ac:dyDescent="0.25">
      <c r="A465" s="69"/>
      <c r="B465" s="66"/>
      <c r="C465" s="3" t="s">
        <v>19</v>
      </c>
      <c r="D465" s="4" t="s">
        <v>15</v>
      </c>
      <c r="E465" s="11">
        <v>65</v>
      </c>
      <c r="F465" s="11">
        <v>118</v>
      </c>
      <c r="G465" s="6"/>
      <c r="H465" s="7"/>
      <c r="I465" s="7"/>
      <c r="J465" s="7"/>
      <c r="K465" s="24"/>
    </row>
    <row r="466" spans="1:11" s="13" customFormat="1" ht="15.75" x14ac:dyDescent="0.25">
      <c r="A466" s="69"/>
      <c r="B466" s="66"/>
      <c r="C466" s="3" t="s">
        <v>19</v>
      </c>
      <c r="D466" s="4" t="s">
        <v>16</v>
      </c>
      <c r="E466" s="9">
        <v>1</v>
      </c>
      <c r="F466" s="11"/>
      <c r="G466" s="7"/>
      <c r="H466" s="7"/>
      <c r="I466" s="7"/>
      <c r="J466" s="7"/>
      <c r="K466" s="24"/>
    </row>
    <row r="467" spans="1:11" s="13" customFormat="1" ht="15.75" x14ac:dyDescent="0.25">
      <c r="A467" s="69"/>
      <c r="B467" s="66"/>
      <c r="C467" s="3" t="s">
        <v>21</v>
      </c>
      <c r="D467" s="14" t="s">
        <v>29</v>
      </c>
      <c r="E467" s="8">
        <v>1</v>
      </c>
      <c r="F467" s="9"/>
      <c r="G467" s="7"/>
      <c r="H467" s="7"/>
      <c r="I467" s="7"/>
      <c r="J467" s="7"/>
      <c r="K467" s="24"/>
    </row>
    <row r="468" spans="1:11" s="13" customFormat="1" ht="15.75" x14ac:dyDescent="0.25">
      <c r="A468" s="69"/>
      <c r="B468" s="66"/>
      <c r="C468" s="3" t="s">
        <v>21</v>
      </c>
      <c r="D468" s="14" t="s">
        <v>31</v>
      </c>
      <c r="E468" s="8">
        <v>28</v>
      </c>
      <c r="F468" s="9"/>
      <c r="G468" s="7"/>
      <c r="H468" s="7"/>
      <c r="I468" s="7"/>
      <c r="J468" s="7"/>
      <c r="K468" s="24"/>
    </row>
    <row r="469" spans="1:11" s="13" customFormat="1" ht="15.75" x14ac:dyDescent="0.25">
      <c r="A469" s="69"/>
      <c r="B469" s="66"/>
      <c r="C469" s="3" t="s">
        <v>21</v>
      </c>
      <c r="D469" s="4" t="s">
        <v>20</v>
      </c>
      <c r="E469" s="8">
        <v>72</v>
      </c>
      <c r="F469" s="11">
        <v>120</v>
      </c>
      <c r="G469" s="6"/>
      <c r="H469" s="7"/>
      <c r="I469" s="7"/>
      <c r="J469" s="7"/>
      <c r="K469" s="24"/>
    </row>
    <row r="470" spans="1:11" s="13" customFormat="1" ht="15.75" x14ac:dyDescent="0.25">
      <c r="A470" s="69"/>
      <c r="B470" s="66"/>
      <c r="C470" s="3" t="s">
        <v>21</v>
      </c>
      <c r="D470" s="4" t="s">
        <v>14</v>
      </c>
      <c r="E470" s="8">
        <v>179</v>
      </c>
      <c r="F470" s="11">
        <v>298</v>
      </c>
      <c r="G470" s="6"/>
      <c r="H470" s="7"/>
      <c r="I470" s="7"/>
      <c r="J470" s="7"/>
      <c r="K470" s="24"/>
    </row>
    <row r="471" spans="1:11" s="13" customFormat="1" ht="15.75" x14ac:dyDescent="0.25">
      <c r="A471" s="69"/>
      <c r="B471" s="66"/>
      <c r="C471" s="3" t="s">
        <v>21</v>
      </c>
      <c r="D471" s="4" t="s">
        <v>15</v>
      </c>
      <c r="E471" s="8">
        <v>118</v>
      </c>
      <c r="F471" s="11">
        <v>215</v>
      </c>
      <c r="G471" s="6"/>
      <c r="H471" s="7"/>
      <c r="I471" s="7"/>
      <c r="J471" s="7"/>
      <c r="K471" s="24"/>
    </row>
    <row r="472" spans="1:11" s="13" customFormat="1" ht="15.75" x14ac:dyDescent="0.25">
      <c r="A472" s="69"/>
      <c r="B472" s="66"/>
      <c r="C472" s="3" t="s">
        <v>21</v>
      </c>
      <c r="D472" s="4" t="s">
        <v>16</v>
      </c>
      <c r="E472" s="8">
        <v>1</v>
      </c>
      <c r="F472" s="9"/>
      <c r="G472" s="7"/>
      <c r="H472" s="7"/>
      <c r="I472" s="7"/>
      <c r="J472" s="7"/>
      <c r="K472" s="24"/>
    </row>
    <row r="473" spans="1:11" s="13" customFormat="1" ht="15.75" x14ac:dyDescent="0.25">
      <c r="A473" s="69"/>
      <c r="B473" s="67"/>
      <c r="C473" s="17"/>
      <c r="D473" s="18" t="s">
        <v>18</v>
      </c>
      <c r="E473" s="19">
        <v>661</v>
      </c>
      <c r="F473" s="19">
        <v>1064</v>
      </c>
      <c r="G473" s="20"/>
      <c r="H473" s="20"/>
      <c r="I473" s="21"/>
      <c r="J473" s="21"/>
      <c r="K473" s="25"/>
    </row>
    <row r="474" spans="1:11" s="13" customFormat="1" ht="15.75" x14ac:dyDescent="0.25">
      <c r="A474" s="69"/>
      <c r="B474" s="68" t="s">
        <v>56</v>
      </c>
      <c r="C474" s="3" t="s">
        <v>19</v>
      </c>
      <c r="D474" s="14" t="s">
        <v>31</v>
      </c>
      <c r="E474" s="8">
        <v>2</v>
      </c>
      <c r="F474" s="9"/>
      <c r="G474" s="7"/>
      <c r="H474" s="7"/>
      <c r="I474" s="7"/>
      <c r="J474" s="7"/>
      <c r="K474" s="24"/>
    </row>
    <row r="475" spans="1:11" s="13" customFormat="1" ht="15.75" x14ac:dyDescent="0.25">
      <c r="A475" s="69"/>
      <c r="B475" s="66"/>
      <c r="C475" s="3" t="s">
        <v>19</v>
      </c>
      <c r="D475" s="4" t="s">
        <v>20</v>
      </c>
      <c r="E475" s="8">
        <v>20</v>
      </c>
      <c r="F475" s="11">
        <v>33</v>
      </c>
      <c r="G475" s="6"/>
      <c r="H475" s="7"/>
      <c r="I475" s="7"/>
      <c r="J475" s="7"/>
      <c r="K475" s="24"/>
    </row>
    <row r="476" spans="1:11" s="13" customFormat="1" ht="15.75" x14ac:dyDescent="0.25">
      <c r="A476" s="69"/>
      <c r="B476" s="66"/>
      <c r="C476" s="3" t="s">
        <v>19</v>
      </c>
      <c r="D476" s="4" t="s">
        <v>14</v>
      </c>
      <c r="E476" s="8">
        <v>32</v>
      </c>
      <c r="F476" s="11">
        <v>53</v>
      </c>
      <c r="G476" s="6"/>
      <c r="H476" s="7"/>
      <c r="I476" s="7"/>
      <c r="J476" s="7"/>
      <c r="K476" s="24"/>
    </row>
    <row r="477" spans="1:11" s="13" customFormat="1" ht="15.75" x14ac:dyDescent="0.25">
      <c r="A477" s="69"/>
      <c r="B477" s="66"/>
      <c r="C477" s="3" t="s">
        <v>19</v>
      </c>
      <c r="D477" s="4" t="s">
        <v>15</v>
      </c>
      <c r="E477" s="8">
        <v>21</v>
      </c>
      <c r="F477" s="11">
        <v>38</v>
      </c>
      <c r="G477" s="6"/>
      <c r="H477" s="7"/>
      <c r="I477" s="7"/>
      <c r="J477" s="7"/>
      <c r="K477" s="24"/>
    </row>
    <row r="478" spans="1:11" s="13" customFormat="1" ht="15.75" x14ac:dyDescent="0.25">
      <c r="A478" s="69"/>
      <c r="B478" s="66"/>
      <c r="C478" s="3" t="s">
        <v>19</v>
      </c>
      <c r="D478" s="4" t="s">
        <v>16</v>
      </c>
      <c r="E478" s="8">
        <v>1</v>
      </c>
      <c r="F478" s="9"/>
      <c r="G478" s="7"/>
      <c r="H478" s="7"/>
      <c r="I478" s="7"/>
      <c r="J478" s="7"/>
      <c r="K478" s="24"/>
    </row>
    <row r="479" spans="1:11" s="13" customFormat="1" ht="15.75" x14ac:dyDescent="0.25">
      <c r="A479" s="69"/>
      <c r="B479" s="66"/>
      <c r="C479" s="3" t="s">
        <v>21</v>
      </c>
      <c r="D479" s="14" t="s">
        <v>30</v>
      </c>
      <c r="E479" s="8">
        <v>1</v>
      </c>
      <c r="F479" s="11"/>
      <c r="G479" s="7"/>
      <c r="H479" s="7"/>
      <c r="I479" s="7"/>
      <c r="J479" s="7"/>
      <c r="K479" s="24"/>
    </row>
    <row r="480" spans="1:11" s="13" customFormat="1" ht="15.75" x14ac:dyDescent="0.25">
      <c r="A480" s="69"/>
      <c r="B480" s="66"/>
      <c r="C480" s="3" t="s">
        <v>21</v>
      </c>
      <c r="D480" s="14" t="s">
        <v>29</v>
      </c>
      <c r="E480" s="8">
        <v>1</v>
      </c>
      <c r="F480" s="9"/>
      <c r="G480" s="7"/>
      <c r="H480" s="7"/>
      <c r="I480" s="7"/>
      <c r="J480" s="7"/>
      <c r="K480" s="24"/>
    </row>
    <row r="481" spans="1:11" s="13" customFormat="1" ht="15.75" x14ac:dyDescent="0.25">
      <c r="A481" s="69"/>
      <c r="B481" s="66"/>
      <c r="C481" s="3" t="s">
        <v>21</v>
      </c>
      <c r="D481" s="14" t="s">
        <v>31</v>
      </c>
      <c r="E481" s="8">
        <v>32</v>
      </c>
      <c r="F481" s="9"/>
      <c r="G481" s="7"/>
      <c r="H481" s="7"/>
      <c r="I481" s="7"/>
      <c r="J481" s="7"/>
      <c r="K481" s="24"/>
    </row>
    <row r="482" spans="1:11" s="13" customFormat="1" ht="15.75" x14ac:dyDescent="0.25">
      <c r="A482" s="69"/>
      <c r="B482" s="66"/>
      <c r="C482" s="3" t="s">
        <v>21</v>
      </c>
      <c r="D482" s="4" t="s">
        <v>20</v>
      </c>
      <c r="E482" s="8">
        <v>75</v>
      </c>
      <c r="F482" s="11">
        <v>125</v>
      </c>
      <c r="G482" s="6"/>
      <c r="H482" s="7"/>
      <c r="I482" s="7"/>
      <c r="J482" s="7"/>
      <c r="K482" s="24"/>
    </row>
    <row r="483" spans="1:11" s="13" customFormat="1" ht="15.75" x14ac:dyDescent="0.25">
      <c r="A483" s="69"/>
      <c r="B483" s="66"/>
      <c r="C483" s="3" t="s">
        <v>21</v>
      </c>
      <c r="D483" s="4" t="s">
        <v>14</v>
      </c>
      <c r="E483" s="8">
        <v>204</v>
      </c>
      <c r="F483" s="11">
        <v>340</v>
      </c>
      <c r="G483" s="6"/>
      <c r="H483" s="7"/>
      <c r="I483" s="7"/>
      <c r="J483" s="7"/>
      <c r="K483" s="24"/>
    </row>
    <row r="484" spans="1:11" s="13" customFormat="1" ht="15.75" x14ac:dyDescent="0.25">
      <c r="A484" s="69"/>
      <c r="B484" s="66"/>
      <c r="C484" s="3" t="s">
        <v>21</v>
      </c>
      <c r="D484" s="4" t="s">
        <v>15</v>
      </c>
      <c r="E484" s="8">
        <v>136</v>
      </c>
      <c r="F484" s="11">
        <v>247</v>
      </c>
      <c r="G484" s="6"/>
      <c r="H484" s="7"/>
      <c r="I484" s="7"/>
      <c r="J484" s="7"/>
      <c r="K484" s="24"/>
    </row>
    <row r="485" spans="1:11" s="13" customFormat="1" ht="15.75" x14ac:dyDescent="0.25">
      <c r="A485" s="69"/>
      <c r="B485" s="66"/>
      <c r="C485" s="3" t="s">
        <v>21</v>
      </c>
      <c r="D485" s="4" t="s">
        <v>16</v>
      </c>
      <c r="E485" s="8">
        <v>1</v>
      </c>
      <c r="F485" s="9"/>
      <c r="G485" s="7"/>
      <c r="H485" s="7"/>
      <c r="I485" s="7"/>
      <c r="J485" s="7"/>
      <c r="K485" s="24"/>
    </row>
    <row r="486" spans="1:11" s="13" customFormat="1" ht="15.75" x14ac:dyDescent="0.25">
      <c r="A486" s="69"/>
      <c r="B486" s="67"/>
      <c r="C486" s="17"/>
      <c r="D486" s="18" t="s">
        <v>18</v>
      </c>
      <c r="E486" s="19">
        <v>526</v>
      </c>
      <c r="F486" s="19">
        <v>836</v>
      </c>
      <c r="G486" s="20"/>
      <c r="H486" s="20"/>
      <c r="I486" s="21"/>
      <c r="J486" s="21"/>
      <c r="K486" s="25"/>
    </row>
    <row r="487" spans="1:11" s="13" customFormat="1" ht="15.75" x14ac:dyDescent="0.25">
      <c r="A487" s="69"/>
      <c r="B487" s="68" t="s">
        <v>48</v>
      </c>
      <c r="C487" s="3" t="s">
        <v>19</v>
      </c>
      <c r="D487" s="14" t="s">
        <v>31</v>
      </c>
      <c r="E487" s="8">
        <v>11</v>
      </c>
      <c r="F487" s="9"/>
      <c r="G487" s="7"/>
      <c r="H487" s="7"/>
      <c r="I487" s="7"/>
      <c r="J487" s="7"/>
      <c r="K487" s="24"/>
    </row>
    <row r="488" spans="1:11" s="13" customFormat="1" ht="15.75" x14ac:dyDescent="0.25">
      <c r="A488" s="69"/>
      <c r="B488" s="66"/>
      <c r="C488" s="3" t="s">
        <v>19</v>
      </c>
      <c r="D488" s="4" t="s">
        <v>20</v>
      </c>
      <c r="E488" s="8">
        <v>41</v>
      </c>
      <c r="F488" s="11">
        <v>68</v>
      </c>
      <c r="G488" s="6"/>
      <c r="H488" s="7"/>
      <c r="I488" s="7"/>
      <c r="J488" s="7"/>
      <c r="K488" s="24"/>
    </row>
    <row r="489" spans="1:11" s="13" customFormat="1" ht="15.75" x14ac:dyDescent="0.25">
      <c r="A489" s="69"/>
      <c r="B489" s="66"/>
      <c r="C489" s="3" t="s">
        <v>19</v>
      </c>
      <c r="D489" s="4" t="s">
        <v>14</v>
      </c>
      <c r="E489" s="8">
        <v>400</v>
      </c>
      <c r="F489" s="11">
        <v>667</v>
      </c>
      <c r="G489" s="6"/>
      <c r="H489" s="7"/>
      <c r="I489" s="7"/>
      <c r="J489" s="7"/>
      <c r="K489" s="24"/>
    </row>
    <row r="490" spans="1:11" s="13" customFormat="1" ht="15.75" x14ac:dyDescent="0.25">
      <c r="A490" s="69"/>
      <c r="B490" s="66"/>
      <c r="C490" s="3" t="s">
        <v>19</v>
      </c>
      <c r="D490" s="4" t="s">
        <v>15</v>
      </c>
      <c r="E490" s="8">
        <v>215</v>
      </c>
      <c r="F490" s="11">
        <v>391</v>
      </c>
      <c r="G490" s="6"/>
      <c r="H490" s="7"/>
      <c r="I490" s="7"/>
      <c r="J490" s="7"/>
      <c r="K490" s="24"/>
    </row>
    <row r="491" spans="1:11" s="13" customFormat="1" ht="15.75" x14ac:dyDescent="0.25">
      <c r="A491" s="69"/>
      <c r="B491" s="66"/>
      <c r="C491" s="3" t="s">
        <v>19</v>
      </c>
      <c r="D491" s="4" t="s">
        <v>16</v>
      </c>
      <c r="E491" s="8">
        <v>5</v>
      </c>
      <c r="F491" s="9"/>
      <c r="G491" s="7"/>
      <c r="H491" s="7"/>
      <c r="I491" s="7"/>
      <c r="J491" s="7"/>
      <c r="K491" s="24"/>
    </row>
    <row r="492" spans="1:11" s="13" customFormat="1" ht="15.75" x14ac:dyDescent="0.25">
      <c r="A492" s="69"/>
      <c r="B492" s="67"/>
      <c r="C492" s="17"/>
      <c r="D492" s="18" t="s">
        <v>18</v>
      </c>
      <c r="E492" s="19">
        <v>672</v>
      </c>
      <c r="F492" s="19">
        <v>1126</v>
      </c>
      <c r="G492" s="20"/>
      <c r="H492" s="20"/>
      <c r="I492" s="21"/>
      <c r="J492" s="21"/>
      <c r="K492" s="25"/>
    </row>
    <row r="493" spans="1:11" s="13" customFormat="1" ht="15.75" x14ac:dyDescent="0.25">
      <c r="A493" s="69"/>
      <c r="B493" s="68" t="s">
        <v>40</v>
      </c>
      <c r="C493" s="3" t="s">
        <v>19</v>
      </c>
      <c r="D493" s="14" t="s">
        <v>11</v>
      </c>
      <c r="E493" s="8">
        <v>5</v>
      </c>
      <c r="F493" s="9"/>
      <c r="G493" s="7"/>
      <c r="H493" s="7"/>
      <c r="I493" s="7"/>
      <c r="J493" s="7"/>
      <c r="K493" s="24"/>
    </row>
    <row r="494" spans="1:11" s="13" customFormat="1" ht="15.75" x14ac:dyDescent="0.25">
      <c r="A494" s="69"/>
      <c r="B494" s="66"/>
      <c r="C494" s="3" t="s">
        <v>19</v>
      </c>
      <c r="D494" s="14" t="s">
        <v>12</v>
      </c>
      <c r="E494" s="8">
        <v>10</v>
      </c>
      <c r="F494" s="9"/>
      <c r="G494" s="7"/>
      <c r="H494" s="7"/>
      <c r="I494" s="7"/>
      <c r="J494" s="7"/>
      <c r="K494" s="24"/>
    </row>
    <row r="495" spans="1:11" s="13" customFormat="1" ht="15.75" x14ac:dyDescent="0.25">
      <c r="A495" s="69"/>
      <c r="B495" s="66"/>
      <c r="C495" s="3" t="s">
        <v>19</v>
      </c>
      <c r="D495" s="14" t="s">
        <v>30</v>
      </c>
      <c r="E495" s="8">
        <v>1</v>
      </c>
      <c r="F495" s="9"/>
      <c r="G495" s="7"/>
      <c r="H495" s="7"/>
      <c r="I495" s="7"/>
      <c r="J495" s="7"/>
      <c r="K495" s="24"/>
    </row>
    <row r="496" spans="1:11" s="13" customFormat="1" ht="15.75" x14ac:dyDescent="0.25">
      <c r="A496" s="69"/>
      <c r="B496" s="66"/>
      <c r="C496" s="3" t="s">
        <v>19</v>
      </c>
      <c r="D496" s="14" t="s">
        <v>29</v>
      </c>
      <c r="E496" s="8">
        <v>44</v>
      </c>
      <c r="F496" s="9"/>
      <c r="G496" s="7"/>
      <c r="H496" s="7"/>
      <c r="I496" s="7"/>
      <c r="J496" s="7"/>
      <c r="K496" s="24"/>
    </row>
    <row r="497" spans="1:11" s="13" customFormat="1" ht="15.75" x14ac:dyDescent="0.25">
      <c r="A497" s="69"/>
      <c r="B497" s="66"/>
      <c r="C497" s="3" t="s">
        <v>19</v>
      </c>
      <c r="D497" s="14" t="s">
        <v>31</v>
      </c>
      <c r="E497" s="8">
        <v>51</v>
      </c>
      <c r="F497" s="9"/>
      <c r="G497" s="7"/>
      <c r="H497" s="7"/>
      <c r="I497" s="7"/>
      <c r="J497" s="7"/>
      <c r="K497" s="24"/>
    </row>
    <row r="498" spans="1:11" s="13" customFormat="1" ht="15.75" x14ac:dyDescent="0.25">
      <c r="A498" s="69"/>
      <c r="B498" s="66"/>
      <c r="C498" s="3" t="s">
        <v>19</v>
      </c>
      <c r="D498" s="4" t="s">
        <v>20</v>
      </c>
      <c r="E498" s="8">
        <v>2</v>
      </c>
      <c r="F498" s="11">
        <v>3</v>
      </c>
      <c r="G498" s="6"/>
      <c r="H498" s="7"/>
      <c r="I498" s="7"/>
      <c r="J498" s="7"/>
      <c r="K498" s="24"/>
    </row>
    <row r="499" spans="1:11" s="13" customFormat="1" ht="15.75" x14ac:dyDescent="0.25">
      <c r="A499" s="69"/>
      <c r="B499" s="66"/>
      <c r="C499" s="3" t="s">
        <v>19</v>
      </c>
      <c r="D499" s="4" t="s">
        <v>13</v>
      </c>
      <c r="E499" s="8">
        <v>10</v>
      </c>
      <c r="F499" s="11">
        <v>17</v>
      </c>
      <c r="G499" s="6"/>
      <c r="H499" s="7"/>
      <c r="I499" s="7"/>
      <c r="J499" s="7"/>
      <c r="K499" s="24"/>
    </row>
    <row r="500" spans="1:11" s="13" customFormat="1" ht="15.75" x14ac:dyDescent="0.25">
      <c r="A500" s="69"/>
      <c r="B500" s="66"/>
      <c r="C500" s="3" t="s">
        <v>19</v>
      </c>
      <c r="D500" s="4" t="s">
        <v>14</v>
      </c>
      <c r="E500" s="8">
        <v>139</v>
      </c>
      <c r="F500" s="11">
        <v>232</v>
      </c>
      <c r="G500" s="6"/>
      <c r="H500" s="7"/>
      <c r="I500" s="7"/>
      <c r="J500" s="7"/>
      <c r="K500" s="24"/>
    </row>
    <row r="501" spans="1:11" s="13" customFormat="1" ht="15.75" x14ac:dyDescent="0.25">
      <c r="A501" s="69"/>
      <c r="B501" s="66"/>
      <c r="C501" s="3" t="s">
        <v>19</v>
      </c>
      <c r="D501" s="4" t="s">
        <v>15</v>
      </c>
      <c r="E501" s="8">
        <v>93</v>
      </c>
      <c r="F501" s="11">
        <v>169</v>
      </c>
      <c r="G501" s="6"/>
      <c r="H501" s="7"/>
      <c r="I501" s="7"/>
      <c r="J501" s="7"/>
      <c r="K501" s="24"/>
    </row>
    <row r="502" spans="1:11" s="13" customFormat="1" ht="15.75" x14ac:dyDescent="0.25">
      <c r="A502" s="69"/>
      <c r="B502" s="66"/>
      <c r="C502" s="3" t="s">
        <v>19</v>
      </c>
      <c r="D502" s="4" t="s">
        <v>16</v>
      </c>
      <c r="E502" s="8">
        <v>1</v>
      </c>
      <c r="F502" s="9"/>
      <c r="G502" s="7"/>
      <c r="H502" s="7"/>
      <c r="I502" s="7"/>
      <c r="J502" s="7"/>
      <c r="K502" s="24"/>
    </row>
    <row r="503" spans="1:11" s="13" customFormat="1" ht="15.75" x14ac:dyDescent="0.25">
      <c r="A503" s="69"/>
      <c r="B503" s="66"/>
      <c r="C503" s="3" t="s">
        <v>21</v>
      </c>
      <c r="D503" s="14" t="s">
        <v>29</v>
      </c>
      <c r="E503" s="8">
        <v>2</v>
      </c>
      <c r="F503" s="9"/>
      <c r="G503" s="7"/>
      <c r="H503" s="7"/>
      <c r="I503" s="7"/>
      <c r="J503" s="7"/>
      <c r="K503" s="24"/>
    </row>
    <row r="504" spans="1:11" s="13" customFormat="1" ht="15.75" x14ac:dyDescent="0.25">
      <c r="A504" s="69"/>
      <c r="B504" s="66"/>
      <c r="C504" s="3" t="s">
        <v>21</v>
      </c>
      <c r="D504" s="14" t="s">
        <v>31</v>
      </c>
      <c r="E504" s="8">
        <v>3</v>
      </c>
      <c r="F504" s="9"/>
      <c r="G504" s="7"/>
      <c r="H504" s="7"/>
      <c r="I504" s="7"/>
      <c r="J504" s="7"/>
      <c r="K504" s="24"/>
    </row>
    <row r="505" spans="1:11" s="13" customFormat="1" ht="15.75" x14ac:dyDescent="0.25">
      <c r="A505" s="69"/>
      <c r="B505" s="66"/>
      <c r="C505" s="3" t="s">
        <v>21</v>
      </c>
      <c r="D505" s="4" t="s">
        <v>13</v>
      </c>
      <c r="E505" s="8">
        <v>1</v>
      </c>
      <c r="F505" s="11">
        <v>2</v>
      </c>
      <c r="G505" s="6"/>
      <c r="H505" s="7"/>
      <c r="I505" s="7"/>
      <c r="J505" s="7"/>
      <c r="K505" s="24"/>
    </row>
    <row r="506" spans="1:11" s="13" customFormat="1" ht="15.75" x14ac:dyDescent="0.25">
      <c r="A506" s="69"/>
      <c r="B506" s="66"/>
      <c r="C506" s="3" t="s">
        <v>21</v>
      </c>
      <c r="D506" s="4" t="s">
        <v>14</v>
      </c>
      <c r="E506" s="8">
        <v>16</v>
      </c>
      <c r="F506" s="11">
        <v>27</v>
      </c>
      <c r="G506" s="6"/>
      <c r="H506" s="7"/>
      <c r="I506" s="7"/>
      <c r="J506" s="7"/>
      <c r="K506" s="24"/>
    </row>
    <row r="507" spans="1:11" s="13" customFormat="1" ht="15.75" x14ac:dyDescent="0.25">
      <c r="A507" s="69"/>
      <c r="B507" s="66"/>
      <c r="C507" s="3" t="s">
        <v>21</v>
      </c>
      <c r="D507" s="4" t="s">
        <v>15</v>
      </c>
      <c r="E507" s="8">
        <v>10</v>
      </c>
      <c r="F507" s="11">
        <v>18</v>
      </c>
      <c r="G507" s="6"/>
      <c r="H507" s="7"/>
      <c r="I507" s="7"/>
      <c r="J507" s="7"/>
      <c r="K507" s="24"/>
    </row>
    <row r="508" spans="1:11" s="13" customFormat="1" ht="15.75" x14ac:dyDescent="0.25">
      <c r="A508" s="69"/>
      <c r="B508" s="66"/>
      <c r="C508" s="3" t="s">
        <v>21</v>
      </c>
      <c r="D508" s="4" t="s">
        <v>16</v>
      </c>
      <c r="E508" s="8">
        <v>1</v>
      </c>
      <c r="F508" s="9"/>
      <c r="G508" s="7"/>
      <c r="H508" s="7"/>
      <c r="I508" s="7"/>
      <c r="J508" s="7"/>
      <c r="K508" s="24"/>
    </row>
    <row r="509" spans="1:11" s="13" customFormat="1" ht="15.75" x14ac:dyDescent="0.25">
      <c r="A509" s="69"/>
      <c r="B509" s="67"/>
      <c r="C509" s="17"/>
      <c r="D509" s="18" t="s">
        <v>18</v>
      </c>
      <c r="E509" s="19">
        <v>389</v>
      </c>
      <c r="F509" s="19">
        <v>468</v>
      </c>
      <c r="G509" s="20"/>
      <c r="H509" s="20"/>
      <c r="I509" s="21"/>
      <c r="J509" s="21"/>
      <c r="K509" s="25"/>
    </row>
    <row r="510" spans="1:11" s="13" customFormat="1" ht="15.75" x14ac:dyDescent="0.25">
      <c r="A510" s="69"/>
      <c r="B510" s="66" t="s">
        <v>42</v>
      </c>
      <c r="C510" s="3" t="s">
        <v>19</v>
      </c>
      <c r="D510" s="14" t="s">
        <v>29</v>
      </c>
      <c r="E510" s="8">
        <v>2</v>
      </c>
      <c r="F510" s="9"/>
      <c r="G510" s="7"/>
      <c r="H510" s="7"/>
      <c r="I510" s="7"/>
      <c r="J510" s="7"/>
      <c r="K510" s="24"/>
    </row>
    <row r="511" spans="1:11" s="13" customFormat="1" ht="15.75" x14ac:dyDescent="0.25">
      <c r="A511" s="69"/>
      <c r="B511" s="66"/>
      <c r="C511" s="3" t="s">
        <v>19</v>
      </c>
      <c r="D511" s="4" t="s">
        <v>14</v>
      </c>
      <c r="E511" s="8">
        <v>6</v>
      </c>
      <c r="F511" s="11">
        <v>10</v>
      </c>
      <c r="G511" s="6"/>
      <c r="H511" s="7"/>
      <c r="I511" s="7"/>
      <c r="J511" s="7"/>
      <c r="K511" s="24"/>
    </row>
    <row r="512" spans="1:11" s="13" customFormat="1" ht="15.75" x14ac:dyDescent="0.25">
      <c r="A512" s="69"/>
      <c r="B512" s="66"/>
      <c r="C512" s="3" t="s">
        <v>19</v>
      </c>
      <c r="D512" s="4" t="s">
        <v>15</v>
      </c>
      <c r="E512" s="8">
        <v>5</v>
      </c>
      <c r="F512" s="11">
        <v>9</v>
      </c>
      <c r="G512" s="6"/>
      <c r="H512" s="7"/>
      <c r="I512" s="7"/>
      <c r="J512" s="7"/>
      <c r="K512" s="24"/>
    </row>
    <row r="513" spans="1:11" s="13" customFormat="1" ht="15.75" x14ac:dyDescent="0.25">
      <c r="A513" s="69"/>
      <c r="B513" s="66"/>
      <c r="C513" s="3" t="s">
        <v>21</v>
      </c>
      <c r="D513" s="14" t="s">
        <v>29</v>
      </c>
      <c r="E513" s="8">
        <v>75</v>
      </c>
      <c r="F513" s="9"/>
      <c r="G513" s="7"/>
      <c r="H513" s="7"/>
      <c r="I513" s="7"/>
      <c r="J513" s="7"/>
      <c r="K513" s="24"/>
    </row>
    <row r="514" spans="1:11" s="13" customFormat="1" ht="15.75" x14ac:dyDescent="0.25">
      <c r="A514" s="69"/>
      <c r="B514" s="66"/>
      <c r="C514" s="3" t="s">
        <v>21</v>
      </c>
      <c r="D514" s="14" t="s">
        <v>31</v>
      </c>
      <c r="E514" s="8">
        <v>4</v>
      </c>
      <c r="F514" s="9"/>
      <c r="G514" s="7"/>
      <c r="H514" s="7"/>
      <c r="I514" s="7"/>
      <c r="J514" s="7"/>
      <c r="K514" s="24"/>
    </row>
    <row r="515" spans="1:11" s="13" customFormat="1" ht="15.75" x14ac:dyDescent="0.25">
      <c r="A515" s="69"/>
      <c r="B515" s="66"/>
      <c r="C515" s="3" t="s">
        <v>21</v>
      </c>
      <c r="D515" s="4" t="s">
        <v>13</v>
      </c>
      <c r="E515" s="8">
        <v>9</v>
      </c>
      <c r="F515" s="11">
        <v>15</v>
      </c>
      <c r="G515" s="6"/>
      <c r="H515" s="7"/>
      <c r="I515" s="7"/>
      <c r="J515" s="7"/>
      <c r="K515" s="24"/>
    </row>
    <row r="516" spans="1:11" s="13" customFormat="1" ht="15.75" x14ac:dyDescent="0.25">
      <c r="A516" s="69"/>
      <c r="B516" s="66"/>
      <c r="C516" s="3" t="s">
        <v>21</v>
      </c>
      <c r="D516" s="4" t="s">
        <v>14</v>
      </c>
      <c r="E516" s="8">
        <v>277</v>
      </c>
      <c r="F516" s="11">
        <v>462</v>
      </c>
      <c r="G516" s="6"/>
      <c r="H516" s="7"/>
      <c r="I516" s="7"/>
      <c r="J516" s="7"/>
      <c r="K516" s="24"/>
    </row>
    <row r="517" spans="1:11" s="13" customFormat="1" ht="15.75" x14ac:dyDescent="0.25">
      <c r="A517" s="69"/>
      <c r="B517" s="66"/>
      <c r="C517" s="3" t="s">
        <v>21</v>
      </c>
      <c r="D517" s="4" t="s">
        <v>15</v>
      </c>
      <c r="E517" s="8">
        <v>100</v>
      </c>
      <c r="F517" s="11">
        <v>182</v>
      </c>
      <c r="G517" s="6"/>
      <c r="H517" s="7"/>
      <c r="I517" s="7"/>
      <c r="J517" s="7"/>
      <c r="K517" s="24"/>
    </row>
    <row r="518" spans="1:11" s="13" customFormat="1" ht="15.75" x14ac:dyDescent="0.25">
      <c r="A518" s="69"/>
      <c r="B518" s="66"/>
      <c r="C518" s="3" t="s">
        <v>21</v>
      </c>
      <c r="D518" s="4" t="s">
        <v>16</v>
      </c>
      <c r="E518" s="8">
        <v>1</v>
      </c>
      <c r="F518" s="9"/>
      <c r="G518" s="7"/>
      <c r="H518" s="7"/>
      <c r="I518" s="7"/>
      <c r="J518" s="7"/>
      <c r="K518" s="24"/>
    </row>
    <row r="519" spans="1:11" s="13" customFormat="1" ht="15.75" x14ac:dyDescent="0.25">
      <c r="A519" s="69"/>
      <c r="B519" s="66"/>
      <c r="C519" s="3" t="s">
        <v>23</v>
      </c>
      <c r="D519" s="4" t="s">
        <v>14</v>
      </c>
      <c r="E519" s="8">
        <v>17</v>
      </c>
      <c r="F519" s="11">
        <v>28</v>
      </c>
      <c r="G519" s="6"/>
      <c r="H519" s="7"/>
      <c r="I519" s="7"/>
      <c r="J519" s="7"/>
      <c r="K519" s="24"/>
    </row>
    <row r="520" spans="1:11" s="13" customFormat="1" ht="15.75" x14ac:dyDescent="0.25">
      <c r="A520" s="69"/>
      <c r="B520" s="66"/>
      <c r="C520" s="3" t="s">
        <v>23</v>
      </c>
      <c r="D520" s="4" t="s">
        <v>15</v>
      </c>
      <c r="E520" s="8">
        <v>10</v>
      </c>
      <c r="F520" s="11">
        <v>18</v>
      </c>
      <c r="G520" s="6"/>
      <c r="H520" s="7"/>
      <c r="I520" s="7"/>
      <c r="J520" s="7"/>
      <c r="K520" s="24"/>
    </row>
    <row r="521" spans="1:11" s="13" customFormat="1" ht="15.75" x14ac:dyDescent="0.25">
      <c r="A521" s="69"/>
      <c r="B521" s="67"/>
      <c r="C521" s="17"/>
      <c r="D521" s="18" t="s">
        <v>18</v>
      </c>
      <c r="E521" s="19">
        <v>506</v>
      </c>
      <c r="F521" s="19">
        <v>724</v>
      </c>
      <c r="G521" s="20"/>
      <c r="H521" s="20"/>
      <c r="I521" s="21"/>
      <c r="J521" s="21"/>
      <c r="K521" s="25"/>
    </row>
    <row r="522" spans="1:11" s="13" customFormat="1" ht="15.75" x14ac:dyDescent="0.25">
      <c r="A522" s="69"/>
      <c r="B522" s="68" t="s">
        <v>57</v>
      </c>
      <c r="C522" s="3" t="s">
        <v>19</v>
      </c>
      <c r="D522" s="14" t="s">
        <v>31</v>
      </c>
      <c r="E522" s="8">
        <v>2</v>
      </c>
      <c r="F522" s="9"/>
      <c r="G522" s="7"/>
      <c r="H522" s="22"/>
      <c r="I522" s="7"/>
      <c r="J522" s="22"/>
      <c r="K522" s="24"/>
    </row>
    <row r="523" spans="1:11" s="13" customFormat="1" ht="15.75" x14ac:dyDescent="0.25">
      <c r="A523" s="69"/>
      <c r="B523" s="66"/>
      <c r="C523" s="3" t="s">
        <v>19</v>
      </c>
      <c r="D523" s="4" t="s">
        <v>20</v>
      </c>
      <c r="E523" s="8">
        <v>12</v>
      </c>
      <c r="F523" s="11">
        <v>20</v>
      </c>
      <c r="G523" s="22"/>
      <c r="H523" s="7"/>
      <c r="I523" s="22"/>
      <c r="J523" s="7"/>
      <c r="K523" s="24"/>
    </row>
    <row r="524" spans="1:11" s="13" customFormat="1" ht="15.75" x14ac:dyDescent="0.25">
      <c r="A524" s="69"/>
      <c r="B524" s="66"/>
      <c r="C524" s="3" t="s">
        <v>19</v>
      </c>
      <c r="D524" s="4" t="s">
        <v>14</v>
      </c>
      <c r="E524" s="8">
        <v>140</v>
      </c>
      <c r="F524" s="11">
        <v>233</v>
      </c>
      <c r="G524" s="22"/>
      <c r="H524" s="7"/>
      <c r="I524" s="22"/>
      <c r="J524" s="7"/>
      <c r="K524" s="24"/>
    </row>
    <row r="525" spans="1:11" s="13" customFormat="1" ht="15.75" x14ac:dyDescent="0.25">
      <c r="A525" s="69"/>
      <c r="B525" s="66"/>
      <c r="C525" s="3" t="s">
        <v>19</v>
      </c>
      <c r="D525" s="4" t="s">
        <v>15</v>
      </c>
      <c r="E525" s="8">
        <v>55</v>
      </c>
      <c r="F525" s="11">
        <v>100</v>
      </c>
      <c r="G525" s="22"/>
      <c r="H525" s="7"/>
      <c r="I525" s="22"/>
      <c r="J525" s="7"/>
      <c r="K525" s="24"/>
    </row>
    <row r="526" spans="1:11" s="13" customFormat="1" ht="15.75" x14ac:dyDescent="0.25">
      <c r="A526" s="69"/>
      <c r="B526" s="66"/>
      <c r="C526" s="3" t="s">
        <v>19</v>
      </c>
      <c r="D526" s="4" t="s">
        <v>16</v>
      </c>
      <c r="E526" s="8">
        <v>1</v>
      </c>
      <c r="F526" s="9"/>
      <c r="G526" s="7"/>
      <c r="H526" s="22"/>
      <c r="I526" s="7"/>
      <c r="J526" s="22"/>
      <c r="K526" s="24"/>
    </row>
    <row r="527" spans="1:11" s="13" customFormat="1" ht="15.75" x14ac:dyDescent="0.25">
      <c r="A527" s="69"/>
      <c r="B527" s="66"/>
      <c r="C527" s="3" t="s">
        <v>21</v>
      </c>
      <c r="D527" s="14" t="s">
        <v>31</v>
      </c>
      <c r="E527" s="8">
        <v>17</v>
      </c>
      <c r="F527" s="9"/>
      <c r="G527" s="7"/>
      <c r="H527" s="22"/>
      <c r="I527" s="7"/>
      <c r="J527" s="22"/>
      <c r="K527" s="24"/>
    </row>
    <row r="528" spans="1:11" s="13" customFormat="1" ht="15.75" x14ac:dyDescent="0.25">
      <c r="A528" s="69"/>
      <c r="B528" s="66"/>
      <c r="C528" s="3" t="s">
        <v>21</v>
      </c>
      <c r="D528" s="4" t="s">
        <v>20</v>
      </c>
      <c r="E528" s="8">
        <v>42</v>
      </c>
      <c r="F528" s="11">
        <v>70</v>
      </c>
      <c r="G528" s="22"/>
      <c r="H528" s="7"/>
      <c r="I528" s="22"/>
      <c r="J528" s="7"/>
      <c r="K528" s="24"/>
    </row>
    <row r="529" spans="1:11" s="13" customFormat="1" ht="15.75" x14ac:dyDescent="0.25">
      <c r="A529" s="69"/>
      <c r="B529" s="66"/>
      <c r="C529" s="3" t="s">
        <v>21</v>
      </c>
      <c r="D529" s="4" t="s">
        <v>14</v>
      </c>
      <c r="E529" s="8">
        <v>444</v>
      </c>
      <c r="F529" s="11">
        <v>740</v>
      </c>
      <c r="G529" s="22"/>
      <c r="H529" s="7"/>
      <c r="I529" s="22"/>
      <c r="J529" s="7"/>
      <c r="K529" s="24"/>
    </row>
    <row r="530" spans="1:11" s="13" customFormat="1" ht="15.75" x14ac:dyDescent="0.25">
      <c r="A530" s="69"/>
      <c r="B530" s="66"/>
      <c r="C530" s="3" t="s">
        <v>21</v>
      </c>
      <c r="D530" s="4" t="s">
        <v>15</v>
      </c>
      <c r="E530" s="8">
        <v>200</v>
      </c>
      <c r="F530" s="11">
        <v>364</v>
      </c>
      <c r="G530" s="22"/>
      <c r="H530" s="7"/>
      <c r="I530" s="22"/>
      <c r="J530" s="7"/>
      <c r="K530" s="24"/>
    </row>
    <row r="531" spans="1:11" s="13" customFormat="1" ht="15.75" x14ac:dyDescent="0.25">
      <c r="A531" s="69"/>
      <c r="B531" s="66"/>
      <c r="C531" s="3" t="s">
        <v>21</v>
      </c>
      <c r="D531" s="4" t="s">
        <v>16</v>
      </c>
      <c r="E531" s="8">
        <v>1</v>
      </c>
      <c r="F531" s="9"/>
      <c r="G531" s="7"/>
      <c r="H531" s="22"/>
      <c r="I531" s="7"/>
      <c r="J531" s="22"/>
      <c r="K531" s="24"/>
    </row>
    <row r="532" spans="1:11" s="13" customFormat="1" ht="15.75" x14ac:dyDescent="0.25">
      <c r="A532" s="69"/>
      <c r="B532" s="67"/>
      <c r="C532" s="17"/>
      <c r="D532" s="18" t="s">
        <v>18</v>
      </c>
      <c r="E532" s="19">
        <v>914</v>
      </c>
      <c r="F532" s="19">
        <v>1527</v>
      </c>
      <c r="G532" s="23"/>
      <c r="H532" s="23"/>
      <c r="I532" s="23"/>
      <c r="J532" s="23"/>
      <c r="K532" s="26"/>
    </row>
    <row r="533" spans="1:11" s="13" customFormat="1" ht="15.75" x14ac:dyDescent="0.25">
      <c r="A533" s="69"/>
      <c r="B533" s="68" t="s">
        <v>28</v>
      </c>
      <c r="C533" s="3" t="s">
        <v>19</v>
      </c>
      <c r="D533" s="14" t="s">
        <v>31</v>
      </c>
      <c r="E533" s="8">
        <v>4</v>
      </c>
      <c r="F533" s="9"/>
      <c r="G533" s="7"/>
      <c r="H533" s="22"/>
      <c r="I533" s="7"/>
      <c r="J533" s="22"/>
      <c r="K533" s="24"/>
    </row>
    <row r="534" spans="1:11" s="13" customFormat="1" ht="15.75" x14ac:dyDescent="0.25">
      <c r="A534" s="69"/>
      <c r="B534" s="66"/>
      <c r="C534" s="3" t="s">
        <v>19</v>
      </c>
      <c r="D534" s="4" t="s">
        <v>20</v>
      </c>
      <c r="E534" s="8">
        <v>12</v>
      </c>
      <c r="F534" s="11">
        <v>20</v>
      </c>
      <c r="G534" s="22"/>
      <c r="H534" s="7"/>
      <c r="I534" s="22"/>
      <c r="J534" s="7"/>
      <c r="K534" s="24"/>
    </row>
    <row r="535" spans="1:11" s="13" customFormat="1" ht="15.75" x14ac:dyDescent="0.25">
      <c r="A535" s="69"/>
      <c r="B535" s="66"/>
      <c r="C535" s="3" t="s">
        <v>19</v>
      </c>
      <c r="D535" s="4" t="s">
        <v>14</v>
      </c>
      <c r="E535" s="8">
        <v>100</v>
      </c>
      <c r="F535" s="11">
        <v>167</v>
      </c>
      <c r="G535" s="22"/>
      <c r="H535" s="7"/>
      <c r="I535" s="22"/>
      <c r="J535" s="7"/>
      <c r="K535" s="24"/>
    </row>
    <row r="536" spans="1:11" s="13" customFormat="1" ht="15.75" x14ac:dyDescent="0.25">
      <c r="A536" s="69"/>
      <c r="B536" s="66"/>
      <c r="C536" s="3" t="s">
        <v>19</v>
      </c>
      <c r="D536" s="4" t="s">
        <v>15</v>
      </c>
      <c r="E536" s="8">
        <v>61</v>
      </c>
      <c r="F536" s="11">
        <v>111</v>
      </c>
      <c r="G536" s="22"/>
      <c r="H536" s="7"/>
      <c r="I536" s="22"/>
      <c r="J536" s="7"/>
      <c r="K536" s="24"/>
    </row>
    <row r="537" spans="1:11" s="13" customFormat="1" ht="15.75" x14ac:dyDescent="0.25">
      <c r="A537" s="69"/>
      <c r="B537" s="66"/>
      <c r="C537" s="3" t="s">
        <v>19</v>
      </c>
      <c r="D537" s="4" t="s">
        <v>16</v>
      </c>
      <c r="E537" s="8">
        <v>1</v>
      </c>
      <c r="F537" s="11"/>
      <c r="G537" s="7"/>
      <c r="H537" s="22"/>
      <c r="I537" s="7"/>
      <c r="J537" s="22"/>
      <c r="K537" s="24"/>
    </row>
    <row r="538" spans="1:11" s="13" customFormat="1" ht="15.75" x14ac:dyDescent="0.25">
      <c r="A538" s="69"/>
      <c r="B538" s="66"/>
      <c r="C538" s="3" t="s">
        <v>21</v>
      </c>
      <c r="D538" s="14" t="s">
        <v>31</v>
      </c>
      <c r="E538" s="8">
        <v>20</v>
      </c>
      <c r="F538" s="9"/>
      <c r="G538" s="7"/>
      <c r="H538" s="22"/>
      <c r="I538" s="7"/>
      <c r="J538" s="22"/>
      <c r="K538" s="24"/>
    </row>
    <row r="539" spans="1:11" s="13" customFormat="1" ht="15.75" x14ac:dyDescent="0.25">
      <c r="A539" s="69"/>
      <c r="B539" s="66"/>
      <c r="C539" s="3" t="s">
        <v>21</v>
      </c>
      <c r="D539" s="4" t="s">
        <v>20</v>
      </c>
      <c r="E539" s="8">
        <v>23</v>
      </c>
      <c r="F539" s="11">
        <v>38</v>
      </c>
      <c r="G539" s="22"/>
      <c r="H539" s="7"/>
      <c r="I539" s="22"/>
      <c r="J539" s="7"/>
      <c r="K539" s="24"/>
    </row>
    <row r="540" spans="1:11" s="13" customFormat="1" ht="15.75" x14ac:dyDescent="0.25">
      <c r="A540" s="69"/>
      <c r="B540" s="66"/>
      <c r="C540" s="3" t="s">
        <v>21</v>
      </c>
      <c r="D540" s="4" t="s">
        <v>14</v>
      </c>
      <c r="E540" s="8">
        <v>300</v>
      </c>
      <c r="F540" s="11">
        <v>500</v>
      </c>
      <c r="G540" s="22"/>
      <c r="H540" s="7"/>
      <c r="I540" s="22"/>
      <c r="J540" s="7"/>
      <c r="K540" s="24"/>
    </row>
    <row r="541" spans="1:11" s="13" customFormat="1" ht="15.75" x14ac:dyDescent="0.25">
      <c r="A541" s="69"/>
      <c r="B541" s="66"/>
      <c r="C541" s="3" t="s">
        <v>21</v>
      </c>
      <c r="D541" s="4" t="s">
        <v>15</v>
      </c>
      <c r="E541" s="8">
        <v>201</v>
      </c>
      <c r="F541" s="11">
        <v>365</v>
      </c>
      <c r="G541" s="22"/>
      <c r="H541" s="7"/>
      <c r="I541" s="22"/>
      <c r="J541" s="7"/>
      <c r="K541" s="24"/>
    </row>
    <row r="542" spans="1:11" s="13" customFormat="1" ht="15.75" x14ac:dyDescent="0.25">
      <c r="A542" s="69"/>
      <c r="B542" s="66"/>
      <c r="C542" s="3" t="s">
        <v>21</v>
      </c>
      <c r="D542" s="4" t="s">
        <v>16</v>
      </c>
      <c r="E542" s="8">
        <v>1</v>
      </c>
      <c r="F542" s="11"/>
      <c r="G542" s="7"/>
      <c r="H542" s="22"/>
      <c r="I542" s="7"/>
      <c r="J542" s="22"/>
      <c r="K542" s="24"/>
    </row>
    <row r="543" spans="1:11" s="13" customFormat="1" ht="15.75" x14ac:dyDescent="0.25">
      <c r="A543" s="69"/>
      <c r="B543" s="67"/>
      <c r="C543" s="17"/>
      <c r="D543" s="18" t="s">
        <v>18</v>
      </c>
      <c r="E543" s="19">
        <v>723</v>
      </c>
      <c r="F543" s="19">
        <v>1201</v>
      </c>
      <c r="G543" s="23"/>
      <c r="H543" s="23"/>
      <c r="I543" s="23"/>
      <c r="J543" s="23"/>
      <c r="K543" s="26"/>
    </row>
    <row r="544" spans="1:11" s="13" customFormat="1" ht="15.75" x14ac:dyDescent="0.25">
      <c r="A544" s="69"/>
      <c r="B544" s="66" t="s">
        <v>39</v>
      </c>
      <c r="C544" s="3" t="s">
        <v>19</v>
      </c>
      <c r="D544" s="14" t="s">
        <v>11</v>
      </c>
      <c r="E544" s="8">
        <v>2</v>
      </c>
      <c r="F544" s="9"/>
      <c r="G544" s="7"/>
      <c r="H544" s="7"/>
      <c r="I544" s="7"/>
      <c r="J544" s="7"/>
      <c r="K544" s="24"/>
    </row>
    <row r="545" spans="1:11" s="13" customFormat="1" ht="15.75" x14ac:dyDescent="0.25">
      <c r="A545" s="69"/>
      <c r="B545" s="66"/>
      <c r="C545" s="3" t="s">
        <v>19</v>
      </c>
      <c r="D545" s="14" t="s">
        <v>12</v>
      </c>
      <c r="E545" s="8">
        <v>3</v>
      </c>
      <c r="F545" s="9"/>
      <c r="G545" s="7"/>
      <c r="H545" s="7"/>
      <c r="I545" s="7"/>
      <c r="J545" s="7"/>
      <c r="K545" s="24"/>
    </row>
    <row r="546" spans="1:11" s="13" customFormat="1" ht="15.75" x14ac:dyDescent="0.25">
      <c r="A546" s="69"/>
      <c r="B546" s="66"/>
      <c r="C546" s="3" t="s">
        <v>19</v>
      </c>
      <c r="D546" s="14" t="s">
        <v>29</v>
      </c>
      <c r="E546" s="8">
        <v>11</v>
      </c>
      <c r="F546" s="9"/>
      <c r="G546" s="7"/>
      <c r="H546" s="7"/>
      <c r="I546" s="7"/>
      <c r="J546" s="7"/>
      <c r="K546" s="24"/>
    </row>
    <row r="547" spans="1:11" s="13" customFormat="1" ht="15.75" x14ac:dyDescent="0.25">
      <c r="A547" s="69"/>
      <c r="B547" s="66"/>
      <c r="C547" s="3" t="s">
        <v>19</v>
      </c>
      <c r="D547" s="14" t="s">
        <v>31</v>
      </c>
      <c r="E547" s="8">
        <v>18</v>
      </c>
      <c r="F547" s="9"/>
      <c r="G547" s="7"/>
      <c r="H547" s="7"/>
      <c r="I547" s="7"/>
      <c r="J547" s="7"/>
      <c r="K547" s="24"/>
    </row>
    <row r="548" spans="1:11" s="13" customFormat="1" ht="15.75" x14ac:dyDescent="0.25">
      <c r="A548" s="69"/>
      <c r="B548" s="66"/>
      <c r="C548" s="3" t="s">
        <v>19</v>
      </c>
      <c r="D548" s="4" t="s">
        <v>13</v>
      </c>
      <c r="E548" s="8">
        <v>4</v>
      </c>
      <c r="F548" s="11">
        <v>7</v>
      </c>
      <c r="G548" s="6"/>
      <c r="H548" s="7"/>
      <c r="I548" s="7"/>
      <c r="J548" s="7"/>
      <c r="K548" s="24"/>
    </row>
    <row r="549" spans="1:11" s="13" customFormat="1" ht="15.75" x14ac:dyDescent="0.25">
      <c r="A549" s="69"/>
      <c r="B549" s="66"/>
      <c r="C549" s="3" t="s">
        <v>19</v>
      </c>
      <c r="D549" s="4" t="s">
        <v>14</v>
      </c>
      <c r="E549" s="8">
        <v>68</v>
      </c>
      <c r="F549" s="11">
        <v>113</v>
      </c>
      <c r="G549" s="6"/>
      <c r="H549" s="7"/>
      <c r="I549" s="7"/>
      <c r="J549" s="7"/>
      <c r="K549" s="24"/>
    </row>
    <row r="550" spans="1:11" s="13" customFormat="1" ht="15.75" x14ac:dyDescent="0.25">
      <c r="A550" s="69"/>
      <c r="B550" s="66"/>
      <c r="C550" s="3" t="s">
        <v>19</v>
      </c>
      <c r="D550" s="4" t="s">
        <v>15</v>
      </c>
      <c r="E550" s="8">
        <v>40</v>
      </c>
      <c r="F550" s="11">
        <v>73</v>
      </c>
      <c r="G550" s="6"/>
      <c r="H550" s="7"/>
      <c r="I550" s="7"/>
      <c r="J550" s="7"/>
      <c r="K550" s="24"/>
    </row>
    <row r="551" spans="1:11" s="13" customFormat="1" ht="15.75" x14ac:dyDescent="0.25">
      <c r="A551" s="69"/>
      <c r="B551" s="66"/>
      <c r="C551" s="3" t="s">
        <v>19</v>
      </c>
      <c r="D551" s="4" t="s">
        <v>16</v>
      </c>
      <c r="E551" s="8">
        <v>6</v>
      </c>
      <c r="F551" s="9"/>
      <c r="G551" s="7"/>
      <c r="H551" s="7"/>
      <c r="I551" s="7"/>
      <c r="J551" s="7"/>
      <c r="K551" s="24"/>
    </row>
    <row r="552" spans="1:11" s="13" customFormat="1" ht="15.75" x14ac:dyDescent="0.25">
      <c r="A552" s="69"/>
      <c r="B552" s="66"/>
      <c r="C552" s="3" t="s">
        <v>21</v>
      </c>
      <c r="D552" s="14" t="s">
        <v>29</v>
      </c>
      <c r="E552" s="8">
        <v>34</v>
      </c>
      <c r="F552" s="9"/>
      <c r="G552" s="7"/>
      <c r="H552" s="7"/>
      <c r="I552" s="7"/>
      <c r="J552" s="7"/>
      <c r="K552" s="24"/>
    </row>
    <row r="553" spans="1:11" s="13" customFormat="1" ht="15.75" x14ac:dyDescent="0.25">
      <c r="A553" s="69"/>
      <c r="B553" s="66"/>
      <c r="C553" s="3" t="s">
        <v>21</v>
      </c>
      <c r="D553" s="14" t="s">
        <v>31</v>
      </c>
      <c r="E553" s="8">
        <v>30</v>
      </c>
      <c r="F553" s="9"/>
      <c r="G553" s="7"/>
      <c r="H553" s="7"/>
      <c r="I553" s="7"/>
      <c r="J553" s="7"/>
      <c r="K553" s="24"/>
    </row>
    <row r="554" spans="1:11" s="13" customFormat="1" ht="15.75" x14ac:dyDescent="0.25">
      <c r="A554" s="69"/>
      <c r="B554" s="66"/>
      <c r="C554" s="3" t="s">
        <v>21</v>
      </c>
      <c r="D554" s="4" t="s">
        <v>13</v>
      </c>
      <c r="E554" s="8">
        <v>9</v>
      </c>
      <c r="F554" s="11">
        <v>15</v>
      </c>
      <c r="G554" s="6"/>
      <c r="H554" s="7"/>
      <c r="I554" s="7"/>
      <c r="J554" s="7"/>
      <c r="K554" s="24"/>
    </row>
    <row r="555" spans="1:11" s="13" customFormat="1" ht="15.75" x14ac:dyDescent="0.25">
      <c r="A555" s="69"/>
      <c r="B555" s="66"/>
      <c r="C555" s="3" t="s">
        <v>21</v>
      </c>
      <c r="D555" s="4" t="s">
        <v>14</v>
      </c>
      <c r="E555" s="8">
        <v>142</v>
      </c>
      <c r="F555" s="11">
        <v>237</v>
      </c>
      <c r="G555" s="6"/>
      <c r="H555" s="7"/>
      <c r="I555" s="7"/>
      <c r="J555" s="7"/>
      <c r="K555" s="24"/>
    </row>
    <row r="556" spans="1:11" s="13" customFormat="1" ht="15.75" x14ac:dyDescent="0.25">
      <c r="A556" s="69"/>
      <c r="B556" s="66"/>
      <c r="C556" s="3" t="s">
        <v>21</v>
      </c>
      <c r="D556" s="4" t="s">
        <v>15</v>
      </c>
      <c r="E556" s="8">
        <v>81</v>
      </c>
      <c r="F556" s="11">
        <v>147</v>
      </c>
      <c r="G556" s="6"/>
      <c r="H556" s="7"/>
      <c r="I556" s="7"/>
      <c r="J556" s="7"/>
      <c r="K556" s="24"/>
    </row>
    <row r="557" spans="1:11" s="13" customFormat="1" ht="15.75" x14ac:dyDescent="0.25">
      <c r="A557" s="69"/>
      <c r="B557" s="66"/>
      <c r="C557" s="3" t="s">
        <v>21</v>
      </c>
      <c r="D557" s="4" t="s">
        <v>16</v>
      </c>
      <c r="E557" s="8">
        <v>14</v>
      </c>
      <c r="F557" s="9"/>
      <c r="G557" s="7"/>
      <c r="H557" s="7"/>
      <c r="I557" s="7"/>
      <c r="J557" s="7"/>
      <c r="K557" s="24"/>
    </row>
    <row r="558" spans="1:11" s="13" customFormat="1" ht="15.75" x14ac:dyDescent="0.25">
      <c r="A558" s="69"/>
      <c r="B558" s="66"/>
      <c r="C558" s="3" t="s">
        <v>25</v>
      </c>
      <c r="D558" s="4" t="s">
        <v>13</v>
      </c>
      <c r="E558" s="8">
        <v>1</v>
      </c>
      <c r="F558" s="11">
        <v>2</v>
      </c>
      <c r="G558" s="6"/>
      <c r="H558" s="7"/>
      <c r="I558" s="7"/>
      <c r="J558" s="7"/>
      <c r="K558" s="24"/>
    </row>
    <row r="559" spans="1:11" s="13" customFormat="1" ht="15.75" x14ac:dyDescent="0.25">
      <c r="A559" s="69"/>
      <c r="B559" s="66"/>
      <c r="C559" s="3" t="s">
        <v>25</v>
      </c>
      <c r="D559" s="4" t="s">
        <v>14</v>
      </c>
      <c r="E559" s="8">
        <v>21</v>
      </c>
      <c r="F559" s="11">
        <v>35</v>
      </c>
      <c r="G559" s="6"/>
      <c r="H559" s="7"/>
      <c r="I559" s="7"/>
      <c r="J559" s="7"/>
      <c r="K559" s="24"/>
    </row>
    <row r="560" spans="1:11" s="13" customFormat="1" ht="15.75" x14ac:dyDescent="0.25">
      <c r="A560" s="69"/>
      <c r="B560" s="66"/>
      <c r="C560" s="3" t="s">
        <v>25</v>
      </c>
      <c r="D560" s="4" t="s">
        <v>15</v>
      </c>
      <c r="E560" s="8">
        <v>10</v>
      </c>
      <c r="F560" s="11">
        <v>18</v>
      </c>
      <c r="G560" s="6"/>
      <c r="H560" s="7"/>
      <c r="I560" s="7"/>
      <c r="J560" s="7"/>
      <c r="K560" s="24"/>
    </row>
    <row r="561" spans="1:11" s="13" customFormat="1" ht="15.75" x14ac:dyDescent="0.25">
      <c r="A561" s="69"/>
      <c r="B561" s="67"/>
      <c r="C561" s="17"/>
      <c r="D561" s="18" t="s">
        <v>18</v>
      </c>
      <c r="E561" s="19">
        <v>494</v>
      </c>
      <c r="F561" s="19">
        <v>647</v>
      </c>
      <c r="G561" s="20"/>
      <c r="H561" s="20"/>
      <c r="I561" s="21"/>
      <c r="J561" s="21"/>
      <c r="K561" s="25"/>
    </row>
    <row r="562" spans="1:11" s="13" customFormat="1" ht="15.75" x14ac:dyDescent="0.25">
      <c r="A562" s="69"/>
      <c r="B562" s="68" t="s">
        <v>45</v>
      </c>
      <c r="C562" s="3" t="s">
        <v>19</v>
      </c>
      <c r="D562" s="14" t="s">
        <v>29</v>
      </c>
      <c r="E562" s="8">
        <v>79</v>
      </c>
      <c r="F562" s="9"/>
      <c r="G562" s="7"/>
      <c r="H562" s="7"/>
      <c r="I562" s="7"/>
      <c r="J562" s="7"/>
      <c r="K562" s="24"/>
    </row>
    <row r="563" spans="1:11" s="13" customFormat="1" ht="15.75" x14ac:dyDescent="0.25">
      <c r="A563" s="69"/>
      <c r="B563" s="66"/>
      <c r="C563" s="3" t="s">
        <v>19</v>
      </c>
      <c r="D563" s="14" t="s">
        <v>31</v>
      </c>
      <c r="E563" s="8">
        <v>3</v>
      </c>
      <c r="F563" s="9"/>
      <c r="G563" s="7"/>
      <c r="H563" s="7"/>
      <c r="I563" s="7"/>
      <c r="J563" s="7"/>
      <c r="K563" s="24"/>
    </row>
    <row r="564" spans="1:11" s="13" customFormat="1" ht="15.75" x14ac:dyDescent="0.25">
      <c r="A564" s="69"/>
      <c r="B564" s="66"/>
      <c r="C564" s="3" t="s">
        <v>19</v>
      </c>
      <c r="D564" s="4" t="s">
        <v>13</v>
      </c>
      <c r="E564" s="8">
        <v>7</v>
      </c>
      <c r="F564" s="11">
        <v>12</v>
      </c>
      <c r="G564" s="6"/>
      <c r="H564" s="7"/>
      <c r="I564" s="7"/>
      <c r="J564" s="7"/>
      <c r="K564" s="24"/>
    </row>
    <row r="565" spans="1:11" s="13" customFormat="1" ht="15.75" x14ac:dyDescent="0.25">
      <c r="A565" s="69"/>
      <c r="B565" s="66"/>
      <c r="C565" s="3" t="s">
        <v>19</v>
      </c>
      <c r="D565" s="4" t="s">
        <v>14</v>
      </c>
      <c r="E565" s="8">
        <v>200</v>
      </c>
      <c r="F565" s="11">
        <v>333</v>
      </c>
      <c r="G565" s="6"/>
      <c r="H565" s="7"/>
      <c r="I565" s="7"/>
      <c r="J565" s="7"/>
      <c r="K565" s="24"/>
    </row>
    <row r="566" spans="1:11" s="13" customFormat="1" ht="15.75" x14ac:dyDescent="0.25">
      <c r="A566" s="69"/>
      <c r="B566" s="66"/>
      <c r="C566" s="3" t="s">
        <v>19</v>
      </c>
      <c r="D566" s="4" t="s">
        <v>15</v>
      </c>
      <c r="E566" s="8">
        <v>91</v>
      </c>
      <c r="F566" s="11">
        <v>165</v>
      </c>
      <c r="G566" s="6"/>
      <c r="H566" s="7"/>
      <c r="I566" s="7"/>
      <c r="J566" s="7"/>
      <c r="K566" s="24"/>
    </row>
    <row r="567" spans="1:11" s="13" customFormat="1" ht="15.75" x14ac:dyDescent="0.25">
      <c r="A567" s="69"/>
      <c r="B567" s="66"/>
      <c r="C567" s="3" t="s">
        <v>19</v>
      </c>
      <c r="D567" s="4" t="s">
        <v>16</v>
      </c>
      <c r="E567" s="8">
        <v>10</v>
      </c>
      <c r="F567" s="9"/>
      <c r="G567" s="7"/>
      <c r="H567" s="7"/>
      <c r="I567" s="7"/>
      <c r="J567" s="7"/>
      <c r="K567" s="24"/>
    </row>
    <row r="568" spans="1:11" s="13" customFormat="1" ht="15.75" x14ac:dyDescent="0.25">
      <c r="A568" s="69"/>
      <c r="B568" s="66"/>
      <c r="C568" s="3" t="s">
        <v>25</v>
      </c>
      <c r="D568" s="14" t="s">
        <v>29</v>
      </c>
      <c r="E568" s="8">
        <v>3</v>
      </c>
      <c r="F568" s="11"/>
      <c r="G568" s="7"/>
      <c r="H568" s="7"/>
      <c r="I568" s="7"/>
      <c r="J568" s="7"/>
      <c r="K568" s="24"/>
    </row>
    <row r="569" spans="1:11" s="13" customFormat="1" ht="15.75" x14ac:dyDescent="0.25">
      <c r="A569" s="69"/>
      <c r="B569" s="66"/>
      <c r="C569" s="3" t="s">
        <v>25</v>
      </c>
      <c r="D569" s="14" t="s">
        <v>31</v>
      </c>
      <c r="E569" s="8">
        <v>4</v>
      </c>
      <c r="F569" s="9"/>
      <c r="G569" s="7"/>
      <c r="H569" s="7"/>
      <c r="I569" s="7"/>
      <c r="J569" s="7"/>
      <c r="K569" s="24"/>
    </row>
    <row r="570" spans="1:11" s="13" customFormat="1" ht="15.75" x14ac:dyDescent="0.25">
      <c r="A570" s="69"/>
      <c r="B570" s="66"/>
      <c r="C570" s="3" t="s">
        <v>25</v>
      </c>
      <c r="D570" s="4" t="s">
        <v>20</v>
      </c>
      <c r="E570" s="8">
        <v>1</v>
      </c>
      <c r="F570" s="11">
        <v>2</v>
      </c>
      <c r="G570" s="6"/>
      <c r="H570" s="7"/>
      <c r="I570" s="7"/>
      <c r="J570" s="7"/>
      <c r="K570" s="24"/>
    </row>
    <row r="571" spans="1:11" s="13" customFormat="1" ht="15.75" x14ac:dyDescent="0.25">
      <c r="A571" s="69"/>
      <c r="B571" s="66"/>
      <c r="C571" s="3" t="s">
        <v>25</v>
      </c>
      <c r="D571" s="4" t="s">
        <v>13</v>
      </c>
      <c r="E571" s="8">
        <v>7</v>
      </c>
      <c r="F571" s="11">
        <v>12</v>
      </c>
      <c r="G571" s="6"/>
      <c r="H571" s="7"/>
      <c r="I571" s="7"/>
      <c r="J571" s="7"/>
      <c r="K571" s="24"/>
    </row>
    <row r="572" spans="1:11" s="13" customFormat="1" ht="15.75" x14ac:dyDescent="0.25">
      <c r="A572" s="69"/>
      <c r="B572" s="66"/>
      <c r="C572" s="3" t="s">
        <v>25</v>
      </c>
      <c r="D572" s="4" t="s">
        <v>14</v>
      </c>
      <c r="E572" s="8">
        <v>200</v>
      </c>
      <c r="F572" s="11">
        <v>333</v>
      </c>
      <c r="G572" s="6"/>
      <c r="H572" s="7"/>
      <c r="I572" s="7"/>
      <c r="J572" s="7"/>
      <c r="K572" s="24"/>
    </row>
    <row r="573" spans="1:11" s="13" customFormat="1" ht="15.75" x14ac:dyDescent="0.25">
      <c r="A573" s="69"/>
      <c r="B573" s="66"/>
      <c r="C573" s="3" t="s">
        <v>25</v>
      </c>
      <c r="D573" s="4" t="s">
        <v>15</v>
      </c>
      <c r="E573" s="8">
        <v>120</v>
      </c>
      <c r="F573" s="11">
        <v>218</v>
      </c>
      <c r="G573" s="6"/>
      <c r="H573" s="7"/>
      <c r="I573" s="7"/>
      <c r="J573" s="7"/>
      <c r="K573" s="24"/>
    </row>
    <row r="574" spans="1:11" s="13" customFormat="1" ht="15.75" x14ac:dyDescent="0.25">
      <c r="A574" s="69"/>
      <c r="B574" s="66"/>
      <c r="C574" s="3" t="s">
        <v>25</v>
      </c>
      <c r="D574" s="4" t="s">
        <v>16</v>
      </c>
      <c r="E574" s="8">
        <v>4</v>
      </c>
      <c r="F574" s="9"/>
      <c r="G574" s="7"/>
      <c r="H574" s="7"/>
      <c r="I574" s="7"/>
      <c r="J574" s="7"/>
      <c r="K574" s="24"/>
    </row>
    <row r="575" spans="1:11" s="13" customFormat="1" ht="15.75" x14ac:dyDescent="0.25">
      <c r="A575" s="69"/>
      <c r="B575" s="66"/>
      <c r="C575" s="3" t="s">
        <v>21</v>
      </c>
      <c r="D575" s="4" t="s">
        <v>14</v>
      </c>
      <c r="E575" s="8">
        <v>8</v>
      </c>
      <c r="F575" s="11">
        <v>13</v>
      </c>
      <c r="G575" s="6"/>
      <c r="H575" s="7"/>
      <c r="I575" s="7"/>
      <c r="J575" s="7"/>
      <c r="K575" s="24"/>
    </row>
    <row r="576" spans="1:11" s="13" customFormat="1" ht="15.75" x14ac:dyDescent="0.25">
      <c r="A576" s="69"/>
      <c r="B576" s="66"/>
      <c r="C576" s="3" t="s">
        <v>21</v>
      </c>
      <c r="D576" s="4" t="s">
        <v>15</v>
      </c>
      <c r="E576" s="8">
        <v>4</v>
      </c>
      <c r="F576" s="11">
        <v>7</v>
      </c>
      <c r="G576" s="6"/>
      <c r="H576" s="7"/>
      <c r="I576" s="7"/>
      <c r="J576" s="7"/>
      <c r="K576" s="24"/>
    </row>
    <row r="577" spans="1:11" s="13" customFormat="1" ht="15.75" x14ac:dyDescent="0.25">
      <c r="A577" s="69"/>
      <c r="B577" s="66"/>
      <c r="C577" s="3" t="s">
        <v>23</v>
      </c>
      <c r="D577" s="4" t="s">
        <v>14</v>
      </c>
      <c r="E577" s="8">
        <v>4</v>
      </c>
      <c r="F577" s="11">
        <v>7</v>
      </c>
      <c r="G577" s="6"/>
      <c r="H577" s="7"/>
      <c r="I577" s="7"/>
      <c r="J577" s="7"/>
      <c r="K577" s="24"/>
    </row>
    <row r="578" spans="1:11" s="13" customFormat="1" ht="15.75" x14ac:dyDescent="0.25">
      <c r="A578" s="69"/>
      <c r="B578" s="66"/>
      <c r="C578" s="3" t="s">
        <v>23</v>
      </c>
      <c r="D578" s="4" t="s">
        <v>15</v>
      </c>
      <c r="E578" s="8">
        <v>3</v>
      </c>
      <c r="F578" s="11">
        <v>5</v>
      </c>
      <c r="G578" s="6"/>
      <c r="H578" s="7"/>
      <c r="I578" s="7"/>
      <c r="J578" s="7"/>
      <c r="K578" s="24"/>
    </row>
    <row r="579" spans="1:11" s="13" customFormat="1" ht="15.75" x14ac:dyDescent="0.25">
      <c r="A579" s="69"/>
      <c r="B579" s="67"/>
      <c r="C579" s="17"/>
      <c r="D579" s="18" t="s">
        <v>18</v>
      </c>
      <c r="E579" s="19">
        <v>748</v>
      </c>
      <c r="F579" s="19">
        <v>1107</v>
      </c>
      <c r="G579" s="20"/>
      <c r="H579" s="20"/>
      <c r="I579" s="21"/>
      <c r="J579" s="21"/>
      <c r="K579" s="25"/>
    </row>
    <row r="580" spans="1:11" s="13" customFormat="1" ht="15.75" x14ac:dyDescent="0.25">
      <c r="A580" s="69"/>
      <c r="B580" s="33"/>
      <c r="C580" s="34"/>
      <c r="D580" s="35" t="s">
        <v>77</v>
      </c>
      <c r="E580" s="36">
        <f>E579+E561+E543+E532+E521+E509+E492+E486+E473+E459+E448+E432+E418</f>
        <v>8730</v>
      </c>
      <c r="F580" s="36">
        <f>F579+F561+F543+F532+F521+F509+F492+F486+F473+F459+F448+F432+F418</f>
        <v>12596</v>
      </c>
      <c r="G580" s="10"/>
      <c r="H580" s="10"/>
      <c r="I580" s="37"/>
      <c r="J580" s="37"/>
      <c r="K580" s="37"/>
    </row>
  </sheetData>
  <autoFilter ref="A2:K644"/>
  <mergeCells count="42">
    <mergeCell ref="A407:A580"/>
    <mergeCell ref="B407:B418"/>
    <mergeCell ref="B533:B543"/>
    <mergeCell ref="B544:B561"/>
    <mergeCell ref="B562:B579"/>
    <mergeCell ref="B487:B492"/>
    <mergeCell ref="B493:B509"/>
    <mergeCell ref="B510:B521"/>
    <mergeCell ref="B522:B532"/>
    <mergeCell ref="B419:B432"/>
    <mergeCell ref="B433:B448"/>
    <mergeCell ref="B449:B459"/>
    <mergeCell ref="B460:B473"/>
    <mergeCell ref="B474:B486"/>
    <mergeCell ref="A224:A406"/>
    <mergeCell ref="B224:B238"/>
    <mergeCell ref="B239:B252"/>
    <mergeCell ref="B253:B263"/>
    <mergeCell ref="B264:B274"/>
    <mergeCell ref="B275:B284"/>
    <mergeCell ref="B285:B295"/>
    <mergeCell ref="B296:B311"/>
    <mergeCell ref="B312:B327"/>
    <mergeCell ref="B328:B348"/>
    <mergeCell ref="B349:B391"/>
    <mergeCell ref="B392:B405"/>
    <mergeCell ref="B190:B200"/>
    <mergeCell ref="A3:A223"/>
    <mergeCell ref="B3:B26"/>
    <mergeCell ref="B27:B37"/>
    <mergeCell ref="B38:B48"/>
    <mergeCell ref="B49:B59"/>
    <mergeCell ref="B60:B71"/>
    <mergeCell ref="B72:B88"/>
    <mergeCell ref="B89:B99"/>
    <mergeCell ref="B100:B112"/>
    <mergeCell ref="B113:B132"/>
    <mergeCell ref="B133:B162"/>
    <mergeCell ref="B163:B169"/>
    <mergeCell ref="B170:B174"/>
    <mergeCell ref="B175:B189"/>
    <mergeCell ref="B201:B22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topLeftCell="A10" workbookViewId="0">
      <selection activeCell="P14" sqref="P14"/>
    </sheetView>
  </sheetViews>
  <sheetFormatPr defaultRowHeight="15" x14ac:dyDescent="0.25"/>
  <cols>
    <col min="3" max="3" width="9.85546875" customWidth="1"/>
    <col min="4" max="4" width="17.7109375" customWidth="1"/>
    <col min="5" max="5" width="18.5703125" customWidth="1"/>
    <col min="6" max="6" width="14.85546875" customWidth="1"/>
    <col min="7" max="7" width="20.5703125" customWidth="1"/>
  </cols>
  <sheetData>
    <row r="3" spans="1:8" ht="15.75" x14ac:dyDescent="0.25">
      <c r="A3" s="78" t="s">
        <v>87</v>
      </c>
      <c r="B3" s="78"/>
      <c r="C3" s="78"/>
      <c r="D3" s="78"/>
      <c r="E3" s="78"/>
      <c r="F3" s="78"/>
      <c r="G3" s="78"/>
      <c r="H3" s="78"/>
    </row>
    <row r="4" spans="1:8" ht="15.75" x14ac:dyDescent="0.25">
      <c r="A4" s="79" t="s">
        <v>88</v>
      </c>
      <c r="B4" s="79"/>
      <c r="C4" s="79"/>
      <c r="D4" s="79"/>
      <c r="E4" s="79"/>
      <c r="F4" s="79"/>
      <c r="G4" s="79"/>
      <c r="H4" s="79"/>
    </row>
    <row r="5" spans="1:8" ht="15.75" x14ac:dyDescent="0.25">
      <c r="A5" s="80" t="s">
        <v>89</v>
      </c>
      <c r="B5" s="79"/>
      <c r="C5" s="79"/>
      <c r="D5" s="79"/>
      <c r="E5" s="79"/>
      <c r="F5" s="79"/>
      <c r="G5" s="79"/>
      <c r="H5" s="79"/>
    </row>
    <row r="6" spans="1:8" ht="15.75" x14ac:dyDescent="0.25">
      <c r="A6" s="79" t="s">
        <v>90</v>
      </c>
      <c r="B6" s="79"/>
      <c r="C6" s="79"/>
      <c r="D6" s="79"/>
      <c r="E6" s="79"/>
      <c r="F6" s="79"/>
      <c r="G6" s="79"/>
      <c r="H6" s="79"/>
    </row>
    <row r="10" spans="1:8" ht="16.149999999999999" customHeight="1" x14ac:dyDescent="0.25">
      <c r="B10" s="82" t="s">
        <v>82</v>
      </c>
      <c r="C10" s="82" t="s">
        <v>83</v>
      </c>
      <c r="D10" s="83" t="s">
        <v>97</v>
      </c>
      <c r="E10" s="84"/>
      <c r="F10" s="84"/>
      <c r="G10" s="85"/>
      <c r="H10" s="82" t="s">
        <v>81</v>
      </c>
    </row>
    <row r="11" spans="1:8" ht="26.45" customHeight="1" x14ac:dyDescent="0.25">
      <c r="B11" s="82"/>
      <c r="C11" s="82"/>
      <c r="D11" s="45" t="s">
        <v>70</v>
      </c>
      <c r="E11" s="45" t="s">
        <v>71</v>
      </c>
      <c r="F11" s="45" t="s">
        <v>72</v>
      </c>
      <c r="G11" s="45" t="s">
        <v>74</v>
      </c>
      <c r="H11" s="82"/>
    </row>
    <row r="12" spans="1:8" ht="127.5" x14ac:dyDescent="0.25">
      <c r="B12" s="46" t="s">
        <v>70</v>
      </c>
      <c r="C12" s="51" t="s">
        <v>84</v>
      </c>
      <c r="D12" s="47">
        <v>2121</v>
      </c>
      <c r="E12" s="48">
        <v>2121</v>
      </c>
      <c r="F12" s="48">
        <v>2121</v>
      </c>
      <c r="G12" s="48">
        <v>2121</v>
      </c>
      <c r="H12" s="44">
        <v>8484</v>
      </c>
    </row>
    <row r="13" spans="1:8" ht="135" x14ac:dyDescent="0.25">
      <c r="B13" s="49" t="s">
        <v>71</v>
      </c>
      <c r="C13" s="52" t="s">
        <v>85</v>
      </c>
      <c r="D13" s="47">
        <v>2132</v>
      </c>
      <c r="E13" s="50">
        <v>2131</v>
      </c>
      <c r="F13" s="50">
        <v>2130</v>
      </c>
      <c r="G13" s="50">
        <v>2130</v>
      </c>
      <c r="H13" s="44">
        <v>8523</v>
      </c>
    </row>
    <row r="14" spans="1:8" ht="165" x14ac:dyDescent="0.25">
      <c r="B14" s="49" t="s">
        <v>72</v>
      </c>
      <c r="C14" s="52" t="s">
        <v>86</v>
      </c>
      <c r="D14" s="47">
        <v>2183</v>
      </c>
      <c r="E14" s="50">
        <v>2183</v>
      </c>
      <c r="F14" s="50">
        <v>2182</v>
      </c>
      <c r="G14" s="50">
        <v>2182</v>
      </c>
      <c r="H14" s="44">
        <v>8730</v>
      </c>
    </row>
    <row r="17" spans="1:10" ht="15.75" x14ac:dyDescent="0.25">
      <c r="A17" s="81" t="s">
        <v>91</v>
      </c>
      <c r="B17" s="81"/>
      <c r="C17" s="81"/>
      <c r="D17" s="81"/>
      <c r="E17" s="54"/>
      <c r="F17" s="55"/>
      <c r="G17" s="56" t="s">
        <v>92</v>
      </c>
      <c r="H17" s="57"/>
      <c r="I17" s="55"/>
      <c r="J17" s="55"/>
    </row>
    <row r="18" spans="1:10" ht="14.45" customHeight="1" x14ac:dyDescent="0.25">
      <c r="A18" s="72" t="s">
        <v>93</v>
      </c>
      <c r="B18" s="73"/>
      <c r="C18" s="73"/>
      <c r="D18" s="58" t="s">
        <v>94</v>
      </c>
      <c r="E18" s="58"/>
      <c r="F18" s="58"/>
      <c r="G18" s="57"/>
      <c r="H18" s="57"/>
      <c r="I18" s="55"/>
      <c r="J18" s="55"/>
    </row>
    <row r="19" spans="1:10" x14ac:dyDescent="0.25">
      <c r="A19" s="59"/>
      <c r="B19" s="60"/>
      <c r="C19" s="61"/>
      <c r="D19" s="61"/>
      <c r="E19" s="62"/>
      <c r="F19" s="74"/>
      <c r="G19" s="74"/>
      <c r="H19" s="74"/>
      <c r="I19" s="55"/>
      <c r="J19" s="55"/>
    </row>
    <row r="20" spans="1:10" x14ac:dyDescent="0.25">
      <c r="A20" s="63"/>
      <c r="B20" s="64"/>
      <c r="C20" s="55"/>
      <c r="D20" s="55"/>
      <c r="E20" s="55"/>
      <c r="F20" s="55"/>
      <c r="G20" s="55"/>
      <c r="H20" s="55"/>
      <c r="I20" s="55"/>
      <c r="J20" s="55"/>
    </row>
    <row r="21" spans="1:10" x14ac:dyDescent="0.25">
      <c r="A21" s="75" t="s">
        <v>95</v>
      </c>
      <c r="B21" s="76"/>
      <c r="C21" s="76"/>
      <c r="D21" s="76"/>
      <c r="E21" s="55"/>
      <c r="F21" s="55"/>
      <c r="G21" s="55"/>
      <c r="H21" s="55"/>
      <c r="I21" s="55"/>
      <c r="J21" s="55"/>
    </row>
    <row r="22" spans="1:10" ht="14.45" customHeight="1" x14ac:dyDescent="0.25">
      <c r="A22" s="77" t="s">
        <v>96</v>
      </c>
      <c r="B22" s="77"/>
      <c r="C22" s="77"/>
      <c r="D22" s="65"/>
      <c r="E22" s="65"/>
      <c r="F22" s="55"/>
      <c r="G22" s="55"/>
      <c r="H22" s="55"/>
      <c r="I22" s="55"/>
      <c r="J22" s="55"/>
    </row>
  </sheetData>
  <mergeCells count="13">
    <mergeCell ref="A18:C18"/>
    <mergeCell ref="F19:H19"/>
    <mergeCell ref="A21:D21"/>
    <mergeCell ref="A22:C22"/>
    <mergeCell ref="A3:H3"/>
    <mergeCell ref="A4:H4"/>
    <mergeCell ref="A5:H5"/>
    <mergeCell ref="A6:H6"/>
    <mergeCell ref="A17:D17"/>
    <mergeCell ref="C10:C11"/>
    <mergeCell ref="D10:G10"/>
    <mergeCell ref="H10:H11"/>
    <mergeCell ref="B10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 3 график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2021-11-24T08:54:00Z</cp:lastPrinted>
  <dcterms:created xsi:type="dcterms:W3CDTF">2019-10-11T07:43:52Z</dcterms:created>
  <dcterms:modified xsi:type="dcterms:W3CDTF">2021-12-13T13:09:27Z</dcterms:modified>
</cp:coreProperties>
</file>