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IDP DP TP DLS SHERBA\Darvodobiv\Процедури ЛФ 2022\Процедура 2-2022 - корен\"/>
    </mc:Choice>
  </mc:AlternateContent>
  <xr:revisionPtr revIDLastSave="0" documentId="13_ncr:1_{3F2A32C0-FB6A-4C96-B7E2-218112992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9" r:id="rId1"/>
    <sheet name="2" sheetId="17" r:id="rId2"/>
    <sheet name="3" sheetId="18" r:id="rId3"/>
  </sheets>
  <definedNames>
    <definedName name="_xlnm._FilterDatabase" localSheetId="0" hidden="1">'1'!$A$2:$K$287</definedName>
    <definedName name="_xlnm._FilterDatabase" localSheetId="1" hidden="1">'2'!$A$2:$K$249</definedName>
    <definedName name="_xlnm._FilterDatabase" localSheetId="2" hidden="1">'3'!$A$2:$K$240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6" i="18" l="1"/>
  <c r="E176" i="18"/>
  <c r="J174" i="18"/>
  <c r="K174" i="18" s="1"/>
  <c r="K173" i="18"/>
  <c r="J173" i="18"/>
  <c r="J172" i="18"/>
  <c r="K172" i="18" s="1"/>
  <c r="K171" i="18"/>
  <c r="J171" i="18"/>
  <c r="I170" i="18"/>
  <c r="K170" i="18" s="1"/>
  <c r="K169" i="18"/>
  <c r="J169" i="18"/>
  <c r="J168" i="18"/>
  <c r="K168" i="18" s="1"/>
  <c r="K167" i="18"/>
  <c r="J167" i="18"/>
  <c r="J166" i="18"/>
  <c r="K166" i="18" s="1"/>
  <c r="K165" i="18"/>
  <c r="I165" i="18"/>
  <c r="I164" i="18"/>
  <c r="K164" i="18" s="1"/>
  <c r="K163" i="18"/>
  <c r="I163" i="18"/>
  <c r="J162" i="18"/>
  <c r="K162" i="18" s="1"/>
  <c r="K161" i="18"/>
  <c r="J161" i="18"/>
  <c r="J160" i="18"/>
  <c r="K160" i="18" s="1"/>
  <c r="K159" i="18"/>
  <c r="I159" i="18"/>
  <c r="I158" i="18"/>
  <c r="K158" i="18" s="1"/>
  <c r="J156" i="18"/>
  <c r="K156" i="18" s="1"/>
  <c r="J155" i="18"/>
  <c r="K155" i="18" s="1"/>
  <c r="J154" i="18"/>
  <c r="K154" i="18" s="1"/>
  <c r="I153" i="18"/>
  <c r="K153" i="18" s="1"/>
  <c r="J152" i="18"/>
  <c r="K152" i="18" s="1"/>
  <c r="J151" i="18"/>
  <c r="K151" i="18" s="1"/>
  <c r="J150" i="18"/>
  <c r="K150" i="18" s="1"/>
  <c r="I149" i="18"/>
  <c r="K149" i="18" s="1"/>
  <c r="I148" i="18"/>
  <c r="K148" i="18" s="1"/>
  <c r="I147" i="18"/>
  <c r="K147" i="18" s="1"/>
  <c r="J146" i="18"/>
  <c r="K146" i="18" s="1"/>
  <c r="J145" i="18"/>
  <c r="K145" i="18" s="1"/>
  <c r="J144" i="18"/>
  <c r="K144" i="18" s="1"/>
  <c r="I143" i="18"/>
  <c r="K143" i="18" s="1"/>
  <c r="I142" i="18"/>
  <c r="K142" i="18" s="1"/>
  <c r="I141" i="18"/>
  <c r="K141" i="18" s="1"/>
  <c r="I140" i="18"/>
  <c r="K140" i="18" s="1"/>
  <c r="I138" i="18"/>
  <c r="K138" i="18" s="1"/>
  <c r="J137" i="18"/>
  <c r="K137" i="18" s="1"/>
  <c r="J136" i="18"/>
  <c r="K136" i="18" s="1"/>
  <c r="J135" i="18"/>
  <c r="K135" i="18" s="1"/>
  <c r="I134" i="18"/>
  <c r="K134" i="18" s="1"/>
  <c r="I133" i="18"/>
  <c r="K133" i="18" s="1"/>
  <c r="J132" i="18"/>
  <c r="K132" i="18" s="1"/>
  <c r="J131" i="18"/>
  <c r="K131" i="18" s="1"/>
  <c r="J130" i="18"/>
  <c r="K130" i="18" s="1"/>
  <c r="I129" i="18"/>
  <c r="K129" i="18" s="1"/>
  <c r="I127" i="18"/>
  <c r="K127" i="18" s="1"/>
  <c r="J126" i="18"/>
  <c r="K126" i="18" s="1"/>
  <c r="J125" i="18"/>
  <c r="K125" i="18" s="1"/>
  <c r="J124" i="18"/>
  <c r="K124" i="18" s="1"/>
  <c r="I123" i="18"/>
  <c r="K123" i="18" s="1"/>
  <c r="I122" i="18"/>
  <c r="K122" i="18" s="1"/>
  <c r="J121" i="18"/>
  <c r="K121" i="18" s="1"/>
  <c r="J120" i="18"/>
  <c r="K120" i="18" s="1"/>
  <c r="J119" i="18"/>
  <c r="K119" i="18" s="1"/>
  <c r="I118" i="18"/>
  <c r="K118" i="18" s="1"/>
  <c r="J116" i="18"/>
  <c r="K116" i="18" s="1"/>
  <c r="J115" i="18"/>
  <c r="K115" i="18" s="1"/>
  <c r="I114" i="18"/>
  <c r="K114" i="18" s="1"/>
  <c r="J113" i="18"/>
  <c r="K113" i="18" s="1"/>
  <c r="J112" i="18"/>
  <c r="K112" i="18" s="1"/>
  <c r="J111" i="18"/>
  <c r="K111" i="18" s="1"/>
  <c r="I110" i="18"/>
  <c r="K110" i="18" s="1"/>
  <c r="I109" i="18"/>
  <c r="K109" i="18" s="1"/>
  <c r="J108" i="18"/>
  <c r="K108" i="18" s="1"/>
  <c r="J107" i="18"/>
  <c r="K107" i="18" s="1"/>
  <c r="I106" i="18"/>
  <c r="K106" i="18" s="1"/>
  <c r="I104" i="18"/>
  <c r="K104" i="18" s="1"/>
  <c r="J103" i="18"/>
  <c r="K103" i="18" s="1"/>
  <c r="J102" i="18"/>
  <c r="K102" i="18" s="1"/>
  <c r="J101" i="18"/>
  <c r="K101" i="18" s="1"/>
  <c r="I100" i="18"/>
  <c r="K100" i="18" s="1"/>
  <c r="I99" i="18"/>
  <c r="K99" i="18" s="1"/>
  <c r="I98" i="18"/>
  <c r="K98" i="18" s="1"/>
  <c r="J97" i="18"/>
  <c r="K97" i="18" s="1"/>
  <c r="J96" i="18"/>
  <c r="K96" i="18" s="1"/>
  <c r="J95" i="18"/>
  <c r="K95" i="18" s="1"/>
  <c r="J94" i="18"/>
  <c r="K94" i="18" s="1"/>
  <c r="I93" i="18"/>
  <c r="K93" i="18" s="1"/>
  <c r="I92" i="18"/>
  <c r="K92" i="18" s="1"/>
  <c r="I91" i="18"/>
  <c r="K91" i="18" s="1"/>
  <c r="I90" i="18"/>
  <c r="K90" i="18" s="1"/>
  <c r="I89" i="18"/>
  <c r="K89" i="18" s="1"/>
  <c r="I87" i="18"/>
  <c r="K87" i="18" s="1"/>
  <c r="J86" i="18"/>
  <c r="K86" i="18" s="1"/>
  <c r="J85" i="18"/>
  <c r="K85" i="18" s="1"/>
  <c r="J84" i="18"/>
  <c r="K84" i="18" s="1"/>
  <c r="I83" i="18"/>
  <c r="K83" i="18" s="1"/>
  <c r="I81" i="18"/>
  <c r="K81" i="18" s="1"/>
  <c r="J80" i="18"/>
  <c r="K80" i="18" s="1"/>
  <c r="J79" i="18"/>
  <c r="K79" i="18" s="1"/>
  <c r="J78" i="18"/>
  <c r="K78" i="18" s="1"/>
  <c r="I77" i="18"/>
  <c r="K77" i="18" s="1"/>
  <c r="I76" i="18"/>
  <c r="K76" i="18" s="1"/>
  <c r="I75" i="18"/>
  <c r="K75" i="18" s="1"/>
  <c r="I74" i="18"/>
  <c r="K74" i="18" s="1"/>
  <c r="J73" i="18"/>
  <c r="K73" i="18" s="1"/>
  <c r="J72" i="18"/>
  <c r="K72" i="18" s="1"/>
  <c r="J71" i="18"/>
  <c r="K71" i="18" s="1"/>
  <c r="I70" i="18"/>
  <c r="K70" i="18" s="1"/>
  <c r="I68" i="18"/>
  <c r="K68" i="18" s="1"/>
  <c r="J67" i="18"/>
  <c r="K67" i="18" s="1"/>
  <c r="J66" i="18"/>
  <c r="K66" i="18" s="1"/>
  <c r="J65" i="18"/>
  <c r="K65" i="18" s="1"/>
  <c r="I64" i="18"/>
  <c r="K64" i="18" s="1"/>
  <c r="I63" i="18"/>
  <c r="K63" i="18" s="1"/>
  <c r="I62" i="18"/>
  <c r="K62" i="18" s="1"/>
  <c r="J61" i="18"/>
  <c r="K61" i="18" s="1"/>
  <c r="J60" i="18"/>
  <c r="K60" i="18" s="1"/>
  <c r="J59" i="18"/>
  <c r="K59" i="18" s="1"/>
  <c r="J58" i="18"/>
  <c r="K58" i="18" s="1"/>
  <c r="I57" i="18"/>
  <c r="K57" i="18" s="1"/>
  <c r="I56" i="18"/>
  <c r="K56" i="18" s="1"/>
  <c r="I54" i="18"/>
  <c r="K54" i="18" s="1"/>
  <c r="J53" i="18"/>
  <c r="K53" i="18" s="1"/>
  <c r="J52" i="18"/>
  <c r="K52" i="18" s="1"/>
  <c r="J51" i="18"/>
  <c r="K51" i="18" s="1"/>
  <c r="J50" i="18"/>
  <c r="K50" i="18" s="1"/>
  <c r="I49" i="18"/>
  <c r="K49" i="18" s="1"/>
  <c r="I48" i="18"/>
  <c r="K48" i="18" s="1"/>
  <c r="J47" i="18"/>
  <c r="K47" i="18" s="1"/>
  <c r="J46" i="18"/>
  <c r="K46" i="18" s="1"/>
  <c r="J45" i="18"/>
  <c r="K45" i="18" s="1"/>
  <c r="K55" i="18" s="1"/>
  <c r="I43" i="18"/>
  <c r="K43" i="18" s="1"/>
  <c r="J42" i="18"/>
  <c r="K42" i="18" s="1"/>
  <c r="J41" i="18"/>
  <c r="K41" i="18" s="1"/>
  <c r="I40" i="18"/>
  <c r="K40" i="18" s="1"/>
  <c r="I39" i="18"/>
  <c r="K39" i="18" s="1"/>
  <c r="I38" i="18"/>
  <c r="K38" i="18" s="1"/>
  <c r="J37" i="18"/>
  <c r="K37" i="18" s="1"/>
  <c r="J36" i="18"/>
  <c r="K36" i="18" s="1"/>
  <c r="J35" i="18"/>
  <c r="K35" i="18" s="1"/>
  <c r="J34" i="18"/>
  <c r="K34" i="18" s="1"/>
  <c r="I33" i="18"/>
  <c r="K33" i="18" s="1"/>
  <c r="I32" i="18"/>
  <c r="K32" i="18" s="1"/>
  <c r="I31" i="18"/>
  <c r="K31" i="18" s="1"/>
  <c r="I30" i="18"/>
  <c r="K30" i="18" s="1"/>
  <c r="I29" i="18"/>
  <c r="K29" i="18" s="1"/>
  <c r="J27" i="18"/>
  <c r="K27" i="18" s="1"/>
  <c r="J26" i="18"/>
  <c r="K26" i="18" s="1"/>
  <c r="J25" i="18"/>
  <c r="K25" i="18" s="1"/>
  <c r="J24" i="18"/>
  <c r="K24" i="18" s="1"/>
  <c r="I23" i="18"/>
  <c r="K23" i="18" s="1"/>
  <c r="J22" i="18"/>
  <c r="K22" i="18" s="1"/>
  <c r="J21" i="18"/>
  <c r="K21" i="18" s="1"/>
  <c r="J20" i="18"/>
  <c r="K20" i="18" s="1"/>
  <c r="I19" i="18"/>
  <c r="K19" i="18" s="1"/>
  <c r="I18" i="18"/>
  <c r="K18" i="18" s="1"/>
  <c r="I17" i="18"/>
  <c r="K17" i="18" s="1"/>
  <c r="I16" i="18"/>
  <c r="K16" i="18" s="1"/>
  <c r="I15" i="18"/>
  <c r="K15" i="18" s="1"/>
  <c r="K13" i="18"/>
  <c r="I13" i="18"/>
  <c r="J12" i="18"/>
  <c r="K12" i="18" s="1"/>
  <c r="K11" i="18"/>
  <c r="J11" i="18"/>
  <c r="J10" i="18"/>
  <c r="K10" i="18" s="1"/>
  <c r="K9" i="18"/>
  <c r="I9" i="18"/>
  <c r="J8" i="18"/>
  <c r="K8" i="18" s="1"/>
  <c r="K7" i="18"/>
  <c r="J7" i="18"/>
  <c r="J6" i="18"/>
  <c r="K6" i="18" s="1"/>
  <c r="K5" i="18"/>
  <c r="I5" i="18"/>
  <c r="I4" i="18"/>
  <c r="K4" i="18" s="1"/>
  <c r="K3" i="18"/>
  <c r="I3" i="18"/>
  <c r="F185" i="17"/>
  <c r="E185" i="17"/>
  <c r="I183" i="17"/>
  <c r="K183" i="17" s="1"/>
  <c r="J182" i="17"/>
  <c r="K182" i="17" s="1"/>
  <c r="J181" i="17"/>
  <c r="K181" i="17" s="1"/>
  <c r="J180" i="17"/>
  <c r="K180" i="17" s="1"/>
  <c r="J179" i="17"/>
  <c r="K179" i="17" s="1"/>
  <c r="I178" i="17"/>
  <c r="K178" i="17" s="1"/>
  <c r="I177" i="17"/>
  <c r="K177" i="17" s="1"/>
  <c r="I176" i="17"/>
  <c r="K176" i="17" s="1"/>
  <c r="J175" i="17"/>
  <c r="K175" i="17" s="1"/>
  <c r="J174" i="17"/>
  <c r="K174" i="17" s="1"/>
  <c r="J173" i="17"/>
  <c r="K173" i="17" s="1"/>
  <c r="J172" i="17"/>
  <c r="K172" i="17" s="1"/>
  <c r="I171" i="17"/>
  <c r="K171" i="17" s="1"/>
  <c r="J169" i="17"/>
  <c r="K169" i="17" s="1"/>
  <c r="J168" i="17"/>
  <c r="K168" i="17" s="1"/>
  <c r="J167" i="17"/>
  <c r="K167" i="17" s="1"/>
  <c r="J166" i="17"/>
  <c r="K166" i="17" s="1"/>
  <c r="I165" i="17"/>
  <c r="K165" i="17" s="1"/>
  <c r="J164" i="17"/>
  <c r="K164" i="17" s="1"/>
  <c r="J163" i="17"/>
  <c r="K163" i="17" s="1"/>
  <c r="J162" i="17"/>
  <c r="K162" i="17" s="1"/>
  <c r="K161" i="17"/>
  <c r="J161" i="17"/>
  <c r="I160" i="17"/>
  <c r="K160" i="17" s="1"/>
  <c r="I159" i="17"/>
  <c r="K159" i="17" s="1"/>
  <c r="I158" i="17"/>
  <c r="K158" i="17" s="1"/>
  <c r="J157" i="17"/>
  <c r="K157" i="17" s="1"/>
  <c r="J156" i="17"/>
  <c r="K156" i="17" s="1"/>
  <c r="J155" i="17"/>
  <c r="K155" i="17" s="1"/>
  <c r="I154" i="17"/>
  <c r="K154" i="17" s="1"/>
  <c r="I153" i="17"/>
  <c r="K153" i="17" s="1"/>
  <c r="I152" i="17"/>
  <c r="K152" i="17" s="1"/>
  <c r="J151" i="17"/>
  <c r="K151" i="17" s="1"/>
  <c r="J150" i="17"/>
  <c r="K150" i="17" s="1"/>
  <c r="I149" i="17"/>
  <c r="K149" i="17" s="1"/>
  <c r="I148" i="17"/>
  <c r="K148" i="17" s="1"/>
  <c r="J147" i="17"/>
  <c r="K147" i="17" s="1"/>
  <c r="J146" i="17"/>
  <c r="K146" i="17" s="1"/>
  <c r="J145" i="17"/>
  <c r="K145" i="17" s="1"/>
  <c r="I144" i="17"/>
  <c r="K144" i="17" s="1"/>
  <c r="I143" i="17"/>
  <c r="K143" i="17" s="1"/>
  <c r="I142" i="17"/>
  <c r="K142" i="17" s="1"/>
  <c r="J141" i="17"/>
  <c r="K141" i="17" s="1"/>
  <c r="J140" i="17"/>
  <c r="K140" i="17" s="1"/>
  <c r="J139" i="17"/>
  <c r="K139" i="17" s="1"/>
  <c r="J138" i="17"/>
  <c r="K138" i="17" s="1"/>
  <c r="I137" i="17"/>
  <c r="K137" i="17" s="1"/>
  <c r="I136" i="17"/>
  <c r="K136" i="17" s="1"/>
  <c r="I135" i="17"/>
  <c r="K135" i="17" s="1"/>
  <c r="I134" i="17"/>
  <c r="K134" i="17" s="1"/>
  <c r="J133" i="17"/>
  <c r="K133" i="17" s="1"/>
  <c r="J132" i="17"/>
  <c r="K132" i="17" s="1"/>
  <c r="J131" i="17"/>
  <c r="K131" i="17" s="1"/>
  <c r="J130" i="17"/>
  <c r="K130" i="17" s="1"/>
  <c r="I129" i="17"/>
  <c r="K129" i="17" s="1"/>
  <c r="I128" i="17"/>
  <c r="K128" i="17" s="1"/>
  <c r="K126" i="17"/>
  <c r="J126" i="17"/>
  <c r="J125" i="17"/>
  <c r="K125" i="17" s="1"/>
  <c r="I124" i="17"/>
  <c r="K124" i="17" s="1"/>
  <c r="J123" i="17"/>
  <c r="K123" i="17" s="1"/>
  <c r="J122" i="17"/>
  <c r="K122" i="17" s="1"/>
  <c r="J121" i="17"/>
  <c r="K121" i="17" s="1"/>
  <c r="J120" i="17"/>
  <c r="K120" i="17" s="1"/>
  <c r="K119" i="17"/>
  <c r="I119" i="17"/>
  <c r="I118" i="17"/>
  <c r="K118" i="17" s="1"/>
  <c r="I117" i="17"/>
  <c r="K117" i="17" s="1"/>
  <c r="I116" i="17"/>
  <c r="K116" i="17" s="1"/>
  <c r="J115" i="17"/>
  <c r="K115" i="17" s="1"/>
  <c r="J114" i="17"/>
  <c r="K114" i="17" s="1"/>
  <c r="J113" i="17"/>
  <c r="K113" i="17" s="1"/>
  <c r="J112" i="17"/>
  <c r="K112" i="17" s="1"/>
  <c r="I111" i="17"/>
  <c r="K111" i="17" s="1"/>
  <c r="I110" i="17"/>
  <c r="K110" i="17" s="1"/>
  <c r="I109" i="17"/>
  <c r="K109" i="17" s="1"/>
  <c r="I108" i="17"/>
  <c r="K108" i="17" s="1"/>
  <c r="I107" i="17"/>
  <c r="K107" i="17" s="1"/>
  <c r="J105" i="17"/>
  <c r="K105" i="17" s="1"/>
  <c r="J104" i="17"/>
  <c r="K104" i="17" s="1"/>
  <c r="J103" i="17"/>
  <c r="K103" i="17" s="1"/>
  <c r="I102" i="17"/>
  <c r="K102" i="17" s="1"/>
  <c r="J101" i="17"/>
  <c r="K101" i="17" s="1"/>
  <c r="J100" i="17"/>
  <c r="K100" i="17" s="1"/>
  <c r="J99" i="17"/>
  <c r="K99" i="17" s="1"/>
  <c r="J98" i="17"/>
  <c r="K98" i="17" s="1"/>
  <c r="I97" i="17"/>
  <c r="K97" i="17" s="1"/>
  <c r="J96" i="17"/>
  <c r="K96" i="17" s="1"/>
  <c r="J95" i="17"/>
  <c r="K95" i="17" s="1"/>
  <c r="J94" i="17"/>
  <c r="K94" i="17" s="1"/>
  <c r="J93" i="17"/>
  <c r="K93" i="17" s="1"/>
  <c r="I92" i="17"/>
  <c r="K92" i="17" s="1"/>
  <c r="I91" i="17"/>
  <c r="K91" i="17" s="1"/>
  <c r="J89" i="17"/>
  <c r="K89" i="17" s="1"/>
  <c r="J88" i="17"/>
  <c r="K88" i="17" s="1"/>
  <c r="I87" i="17"/>
  <c r="K87" i="17" s="1"/>
  <c r="J86" i="17"/>
  <c r="K86" i="17" s="1"/>
  <c r="J85" i="17"/>
  <c r="K85" i="17" s="1"/>
  <c r="K84" i="17"/>
  <c r="J84" i="17"/>
  <c r="I83" i="17"/>
  <c r="K83" i="17" s="1"/>
  <c r="I82" i="17"/>
  <c r="K82" i="17" s="1"/>
  <c r="I81" i="17"/>
  <c r="K81" i="17" s="1"/>
  <c r="J80" i="17"/>
  <c r="K80" i="17" s="1"/>
  <c r="J79" i="17"/>
  <c r="K79" i="17" s="1"/>
  <c r="J78" i="17"/>
  <c r="K78" i="17" s="1"/>
  <c r="J77" i="17"/>
  <c r="K77" i="17" s="1"/>
  <c r="I76" i="17"/>
  <c r="K76" i="17" s="1"/>
  <c r="I75" i="17"/>
  <c r="K75" i="17" s="1"/>
  <c r="I73" i="17"/>
  <c r="K73" i="17" s="1"/>
  <c r="J72" i="17"/>
  <c r="K72" i="17" s="1"/>
  <c r="J71" i="17"/>
  <c r="K71" i="17" s="1"/>
  <c r="J70" i="17"/>
  <c r="K70" i="17" s="1"/>
  <c r="I69" i="17"/>
  <c r="K69" i="17" s="1"/>
  <c r="I68" i="17"/>
  <c r="K68" i="17" s="1"/>
  <c r="J67" i="17"/>
  <c r="K67" i="17" s="1"/>
  <c r="J66" i="17"/>
  <c r="K66" i="17" s="1"/>
  <c r="K65" i="17"/>
  <c r="J65" i="17"/>
  <c r="I64" i="17"/>
  <c r="K64" i="17" s="1"/>
  <c r="J62" i="17"/>
  <c r="K62" i="17" s="1"/>
  <c r="K61" i="17"/>
  <c r="J61" i="17"/>
  <c r="J60" i="17"/>
  <c r="K60" i="17" s="1"/>
  <c r="I59" i="17"/>
  <c r="K59" i="17" s="1"/>
  <c r="J58" i="17"/>
  <c r="K58" i="17" s="1"/>
  <c r="J57" i="17"/>
  <c r="K57" i="17" s="1"/>
  <c r="J56" i="17"/>
  <c r="K56" i="17" s="1"/>
  <c r="I55" i="17"/>
  <c r="K55" i="17" s="1"/>
  <c r="I54" i="17"/>
  <c r="K54" i="17" s="1"/>
  <c r="J52" i="17"/>
  <c r="K52" i="17" s="1"/>
  <c r="J51" i="17"/>
  <c r="K51" i="17" s="1"/>
  <c r="J50" i="17"/>
  <c r="K50" i="17" s="1"/>
  <c r="I49" i="17"/>
  <c r="K49" i="17" s="1"/>
  <c r="I48" i="17"/>
  <c r="K48" i="17" s="1"/>
  <c r="J47" i="17"/>
  <c r="K47" i="17" s="1"/>
  <c r="J46" i="17"/>
  <c r="K46" i="17" s="1"/>
  <c r="J45" i="17"/>
  <c r="K45" i="17" s="1"/>
  <c r="K44" i="17"/>
  <c r="I44" i="17"/>
  <c r="I43" i="17"/>
  <c r="K43" i="17" s="1"/>
  <c r="I41" i="17"/>
  <c r="K41" i="17" s="1"/>
  <c r="K40" i="17"/>
  <c r="J40" i="17"/>
  <c r="J39" i="17"/>
  <c r="K39" i="17" s="1"/>
  <c r="J38" i="17"/>
  <c r="K38" i="17" s="1"/>
  <c r="I37" i="17"/>
  <c r="K37" i="17" s="1"/>
  <c r="I36" i="17"/>
  <c r="K36" i="17" s="1"/>
  <c r="J35" i="17"/>
  <c r="K35" i="17" s="1"/>
  <c r="J34" i="17"/>
  <c r="K34" i="17" s="1"/>
  <c r="J33" i="17"/>
  <c r="K33" i="17" s="1"/>
  <c r="I32" i="17"/>
  <c r="K32" i="17" s="1"/>
  <c r="J30" i="17"/>
  <c r="K30" i="17" s="1"/>
  <c r="J29" i="17"/>
  <c r="K29" i="17" s="1"/>
  <c r="J28" i="17"/>
  <c r="K28" i="17" s="1"/>
  <c r="J27" i="17"/>
  <c r="K27" i="17" s="1"/>
  <c r="I26" i="17"/>
  <c r="K26" i="17" s="1"/>
  <c r="J25" i="17"/>
  <c r="K25" i="17" s="1"/>
  <c r="J24" i="17"/>
  <c r="K24" i="17" s="1"/>
  <c r="K23" i="17"/>
  <c r="J23" i="17"/>
  <c r="I22" i="17"/>
  <c r="K22" i="17" s="1"/>
  <c r="I21" i="17"/>
  <c r="K21" i="17" s="1"/>
  <c r="I20" i="17"/>
  <c r="K20" i="17" s="1"/>
  <c r="I19" i="17"/>
  <c r="K19" i="17" s="1"/>
  <c r="I18" i="17"/>
  <c r="K18" i="17" s="1"/>
  <c r="K16" i="17"/>
  <c r="I16" i="17"/>
  <c r="J15" i="17"/>
  <c r="K15" i="17" s="1"/>
  <c r="J14" i="17"/>
  <c r="K14" i="17" s="1"/>
  <c r="J13" i="17"/>
  <c r="K13" i="17" s="1"/>
  <c r="K12" i="17"/>
  <c r="I12" i="17"/>
  <c r="I11" i="17"/>
  <c r="K11" i="17" s="1"/>
  <c r="J10" i="17"/>
  <c r="K10" i="17" s="1"/>
  <c r="J9" i="17"/>
  <c r="K9" i="17" s="1"/>
  <c r="J8" i="17"/>
  <c r="K8" i="17" s="1"/>
  <c r="I7" i="17"/>
  <c r="K7" i="17" s="1"/>
  <c r="I6" i="17"/>
  <c r="K6" i="17" s="1"/>
  <c r="I5" i="17"/>
  <c r="K5" i="17" s="1"/>
  <c r="K4" i="17"/>
  <c r="I4" i="17"/>
  <c r="I3" i="17"/>
  <c r="K3" i="17" s="1"/>
  <c r="K175" i="18" l="1"/>
  <c r="K44" i="18"/>
  <c r="K139" i="18"/>
  <c r="K14" i="18"/>
  <c r="K82" i="18"/>
  <c r="K88" i="18"/>
  <c r="K128" i="18"/>
  <c r="K117" i="18"/>
  <c r="K69" i="18"/>
  <c r="K17" i="17"/>
  <c r="K53" i="17"/>
  <c r="K74" i="17"/>
  <c r="K170" i="17"/>
  <c r="K28" i="18"/>
  <c r="K105" i="18"/>
  <c r="K157" i="18"/>
  <c r="K176" i="18" s="1"/>
  <c r="K31" i="17"/>
  <c r="K63" i="17"/>
  <c r="K90" i="17"/>
  <c r="K42" i="17"/>
  <c r="K127" i="17"/>
  <c r="K106" i="17"/>
  <c r="K184" i="17"/>
  <c r="F223" i="9"/>
  <c r="E223" i="9"/>
  <c r="I221" i="9"/>
  <c r="K221" i="9" s="1"/>
  <c r="J220" i="9"/>
  <c r="K220" i="9" s="1"/>
  <c r="J219" i="9"/>
  <c r="K219" i="9" s="1"/>
  <c r="I218" i="9"/>
  <c r="K218" i="9" s="1"/>
  <c r="J217" i="9"/>
  <c r="K217" i="9" s="1"/>
  <c r="J216" i="9"/>
  <c r="K216" i="9" s="1"/>
  <c r="J215" i="9"/>
  <c r="K215" i="9" s="1"/>
  <c r="J214" i="9"/>
  <c r="K214" i="9" s="1"/>
  <c r="I213" i="9"/>
  <c r="K213" i="9" s="1"/>
  <c r="J212" i="9"/>
  <c r="K212" i="9" s="1"/>
  <c r="J211" i="9"/>
  <c r="K211" i="9" s="1"/>
  <c r="J210" i="9"/>
  <c r="K210" i="9" s="1"/>
  <c r="I209" i="9"/>
  <c r="K209" i="9" s="1"/>
  <c r="I208" i="9"/>
  <c r="K208" i="9" s="1"/>
  <c r="I207" i="9"/>
  <c r="K207" i="9" s="1"/>
  <c r="I206" i="9"/>
  <c r="K206" i="9" s="1"/>
  <c r="J205" i="9"/>
  <c r="K205" i="9" s="1"/>
  <c r="J204" i="9"/>
  <c r="K204" i="9" s="1"/>
  <c r="J203" i="9"/>
  <c r="K203" i="9" s="1"/>
  <c r="I202" i="9"/>
  <c r="K202" i="9" s="1"/>
  <c r="I201" i="9"/>
  <c r="K201" i="9" s="1"/>
  <c r="J199" i="9"/>
  <c r="K199" i="9" s="1"/>
  <c r="J198" i="9"/>
  <c r="K198" i="9" s="1"/>
  <c r="I197" i="9"/>
  <c r="K197" i="9" s="1"/>
  <c r="I196" i="9"/>
  <c r="K196" i="9" s="1"/>
  <c r="J195" i="9"/>
  <c r="K195" i="9" s="1"/>
  <c r="J194" i="9"/>
  <c r="K194" i="9" s="1"/>
  <c r="J193" i="9"/>
  <c r="K193" i="9" s="1"/>
  <c r="I192" i="9"/>
  <c r="K192" i="9" s="1"/>
  <c r="I191" i="9"/>
  <c r="K191" i="9" s="1"/>
  <c r="I190" i="9"/>
  <c r="K190" i="9" s="1"/>
  <c r="I188" i="9"/>
  <c r="K188" i="9" s="1"/>
  <c r="J187" i="9"/>
  <c r="K187" i="9" s="1"/>
  <c r="J186" i="9"/>
  <c r="K186" i="9" s="1"/>
  <c r="J185" i="9"/>
  <c r="K185" i="9" s="1"/>
  <c r="I184" i="9"/>
  <c r="K184" i="9" s="1"/>
  <c r="I183" i="9"/>
  <c r="K183" i="9" s="1"/>
  <c r="I182" i="9"/>
  <c r="K182" i="9" s="1"/>
  <c r="I181" i="9"/>
  <c r="K181" i="9" s="1"/>
  <c r="J180" i="9"/>
  <c r="K180" i="9" s="1"/>
  <c r="J179" i="9"/>
  <c r="K179" i="9" s="1"/>
  <c r="J178" i="9"/>
  <c r="K178" i="9" s="1"/>
  <c r="I177" i="9"/>
  <c r="K177" i="9" s="1"/>
  <c r="I176" i="9"/>
  <c r="K176" i="9" s="1"/>
  <c r="I175" i="9"/>
  <c r="K175" i="9" s="1"/>
  <c r="J173" i="9"/>
  <c r="K173" i="9" s="1"/>
  <c r="J172" i="9"/>
  <c r="K172" i="9" s="1"/>
  <c r="J171" i="9"/>
  <c r="K171" i="9" s="1"/>
  <c r="J170" i="9"/>
  <c r="K170" i="9" s="1"/>
  <c r="I168" i="9"/>
  <c r="K168" i="9" s="1"/>
  <c r="J167" i="9"/>
  <c r="K167" i="9" s="1"/>
  <c r="J166" i="9"/>
  <c r="K166" i="9" s="1"/>
  <c r="J165" i="9"/>
  <c r="K165" i="9" s="1"/>
  <c r="I164" i="9"/>
  <c r="K164" i="9" s="1"/>
  <c r="I163" i="9"/>
  <c r="K163" i="9" s="1"/>
  <c r="J161" i="9"/>
  <c r="K161" i="9" s="1"/>
  <c r="J160" i="9"/>
  <c r="K160" i="9" s="1"/>
  <c r="J159" i="9"/>
  <c r="K159" i="9" s="1"/>
  <c r="J158" i="9"/>
  <c r="K158" i="9" s="1"/>
  <c r="J157" i="9"/>
  <c r="K157" i="9" s="1"/>
  <c r="J156" i="9"/>
  <c r="K156" i="9" s="1"/>
  <c r="J155" i="9"/>
  <c r="K155" i="9" s="1"/>
  <c r="J154" i="9"/>
  <c r="K154" i="9" s="1"/>
  <c r="I153" i="9"/>
  <c r="K153" i="9" s="1"/>
  <c r="J152" i="9"/>
  <c r="K152" i="9" s="1"/>
  <c r="J151" i="9"/>
  <c r="K151" i="9" s="1"/>
  <c r="J150" i="9"/>
  <c r="K150" i="9" s="1"/>
  <c r="J149" i="9"/>
  <c r="K149" i="9" s="1"/>
  <c r="I148" i="9"/>
  <c r="K148" i="9" s="1"/>
  <c r="I147" i="9"/>
  <c r="K147" i="9" s="1"/>
  <c r="J146" i="9"/>
  <c r="K146" i="9" s="1"/>
  <c r="J145" i="9"/>
  <c r="K145" i="9" s="1"/>
  <c r="J144" i="9"/>
  <c r="K144" i="9" s="1"/>
  <c r="J143" i="9"/>
  <c r="K143" i="9" s="1"/>
  <c r="J142" i="9"/>
  <c r="K142" i="9" s="1"/>
  <c r="J141" i="9"/>
  <c r="K141" i="9" s="1"/>
  <c r="J140" i="9"/>
  <c r="K140" i="9" s="1"/>
  <c r="I139" i="9"/>
  <c r="K139" i="9" s="1"/>
  <c r="J138" i="9"/>
  <c r="K138" i="9" s="1"/>
  <c r="J137" i="9"/>
  <c r="K137" i="9" s="1"/>
  <c r="J136" i="9"/>
  <c r="K136" i="9" s="1"/>
  <c r="J135" i="9"/>
  <c r="K135" i="9" s="1"/>
  <c r="I134" i="9"/>
  <c r="K134" i="9" s="1"/>
  <c r="I133" i="9"/>
  <c r="K133" i="9" s="1"/>
  <c r="J131" i="9"/>
  <c r="K131" i="9" s="1"/>
  <c r="J130" i="9"/>
  <c r="K130" i="9" s="1"/>
  <c r="I129" i="9"/>
  <c r="K129" i="9" s="1"/>
  <c r="J128" i="9"/>
  <c r="K128" i="9" s="1"/>
  <c r="J127" i="9"/>
  <c r="K127" i="9" s="1"/>
  <c r="J126" i="9"/>
  <c r="K126" i="9" s="1"/>
  <c r="J125" i="9"/>
  <c r="K125" i="9" s="1"/>
  <c r="I124" i="9"/>
  <c r="K124" i="9" s="1"/>
  <c r="J123" i="9"/>
  <c r="K123" i="9" s="1"/>
  <c r="J122" i="9"/>
  <c r="K122" i="9" s="1"/>
  <c r="J121" i="9"/>
  <c r="K121" i="9" s="1"/>
  <c r="J120" i="9"/>
  <c r="K120" i="9" s="1"/>
  <c r="I119" i="9"/>
  <c r="K119" i="9" s="1"/>
  <c r="I118" i="9"/>
  <c r="K118" i="9" s="1"/>
  <c r="J117" i="9"/>
  <c r="K117" i="9" s="1"/>
  <c r="J116" i="9"/>
  <c r="K116" i="9" s="1"/>
  <c r="J115" i="9"/>
  <c r="K115" i="9" s="1"/>
  <c r="J114" i="9"/>
  <c r="K114" i="9" s="1"/>
  <c r="I113" i="9"/>
  <c r="K113" i="9" s="1"/>
  <c r="I111" i="9"/>
  <c r="K111" i="9" s="1"/>
  <c r="J110" i="9"/>
  <c r="K110" i="9" s="1"/>
  <c r="J109" i="9"/>
  <c r="K109" i="9" s="1"/>
  <c r="J108" i="9"/>
  <c r="K108" i="9" s="1"/>
  <c r="J107" i="9"/>
  <c r="K107" i="9" s="1"/>
  <c r="I106" i="9"/>
  <c r="K106" i="9" s="1"/>
  <c r="I105" i="9"/>
  <c r="K105" i="9" s="1"/>
  <c r="J104" i="9"/>
  <c r="K104" i="9" s="1"/>
  <c r="J103" i="9"/>
  <c r="K103" i="9" s="1"/>
  <c r="J102" i="9"/>
  <c r="K102" i="9" s="1"/>
  <c r="J101" i="9"/>
  <c r="K101" i="9" s="1"/>
  <c r="I100" i="9"/>
  <c r="K100" i="9" s="1"/>
  <c r="J98" i="9"/>
  <c r="K98" i="9" s="1"/>
  <c r="J97" i="9"/>
  <c r="K97" i="9" s="1"/>
  <c r="J96" i="9"/>
  <c r="K96" i="9" s="1"/>
  <c r="J95" i="9"/>
  <c r="K95" i="9" s="1"/>
  <c r="I94" i="9"/>
  <c r="K94" i="9" s="1"/>
  <c r="I93" i="9"/>
  <c r="K93" i="9" s="1"/>
  <c r="J92" i="9"/>
  <c r="K92" i="9" s="1"/>
  <c r="J91" i="9"/>
  <c r="K91" i="9" s="1"/>
  <c r="J90" i="9"/>
  <c r="K90" i="9" s="1"/>
  <c r="I89" i="9"/>
  <c r="K89" i="9" s="1"/>
  <c r="I87" i="9"/>
  <c r="K87" i="9" s="1"/>
  <c r="J86" i="9"/>
  <c r="K86" i="9" s="1"/>
  <c r="J85" i="9"/>
  <c r="K85" i="9" s="1"/>
  <c r="J84" i="9"/>
  <c r="K84" i="9" s="1"/>
  <c r="I83" i="9"/>
  <c r="K83" i="9" s="1"/>
  <c r="I82" i="9"/>
  <c r="K82" i="9" s="1"/>
  <c r="I81" i="9"/>
  <c r="K81" i="9" s="1"/>
  <c r="J80" i="9"/>
  <c r="K80" i="9" s="1"/>
  <c r="J79" i="9"/>
  <c r="K79" i="9" s="1"/>
  <c r="J78" i="9"/>
  <c r="K78" i="9" s="1"/>
  <c r="J77" i="9"/>
  <c r="K77" i="9" s="1"/>
  <c r="I76" i="9"/>
  <c r="K76" i="9" s="1"/>
  <c r="I75" i="9"/>
  <c r="K75" i="9" s="1"/>
  <c r="I74" i="9"/>
  <c r="K74" i="9" s="1"/>
  <c r="I73" i="9"/>
  <c r="K73" i="9" s="1"/>
  <c r="I72" i="9"/>
  <c r="K72" i="9" s="1"/>
  <c r="I70" i="9"/>
  <c r="K70" i="9" s="1"/>
  <c r="J69" i="9"/>
  <c r="K69" i="9" s="1"/>
  <c r="J68" i="9"/>
  <c r="K68" i="9" s="1"/>
  <c r="J67" i="9"/>
  <c r="K67" i="9" s="1"/>
  <c r="I66" i="9"/>
  <c r="K66" i="9" s="1"/>
  <c r="I65" i="9"/>
  <c r="K65" i="9" s="1"/>
  <c r="J64" i="9"/>
  <c r="K64" i="9" s="1"/>
  <c r="J63" i="9"/>
  <c r="K63" i="9" s="1"/>
  <c r="J62" i="9"/>
  <c r="K62" i="9" s="1"/>
  <c r="J61" i="9"/>
  <c r="K61" i="9" s="1"/>
  <c r="I60" i="9"/>
  <c r="K60" i="9" s="1"/>
  <c r="I58" i="9"/>
  <c r="K58" i="9" s="1"/>
  <c r="J57" i="9"/>
  <c r="K57" i="9" s="1"/>
  <c r="J56" i="9"/>
  <c r="K56" i="9" s="1"/>
  <c r="J55" i="9"/>
  <c r="K55" i="9" s="1"/>
  <c r="I54" i="9"/>
  <c r="K54" i="9" s="1"/>
  <c r="I53" i="9"/>
  <c r="K53" i="9" s="1"/>
  <c r="J52" i="9"/>
  <c r="K52" i="9" s="1"/>
  <c r="J51" i="9"/>
  <c r="K51" i="9" s="1"/>
  <c r="J50" i="9"/>
  <c r="K50" i="9" s="1"/>
  <c r="I49" i="9"/>
  <c r="K49" i="9" s="1"/>
  <c r="I47" i="9"/>
  <c r="K47" i="9" s="1"/>
  <c r="J46" i="9"/>
  <c r="K46" i="9" s="1"/>
  <c r="J45" i="9"/>
  <c r="K45" i="9" s="1"/>
  <c r="J44" i="9"/>
  <c r="K44" i="9" s="1"/>
  <c r="I43" i="9"/>
  <c r="K43" i="9" s="1"/>
  <c r="I42" i="9"/>
  <c r="K42" i="9" s="1"/>
  <c r="J41" i="9"/>
  <c r="K41" i="9" s="1"/>
  <c r="J40" i="9"/>
  <c r="K40" i="9" s="1"/>
  <c r="J39" i="9"/>
  <c r="K39" i="9" s="1"/>
  <c r="I38" i="9"/>
  <c r="K38" i="9" s="1"/>
  <c r="J36" i="9"/>
  <c r="K36" i="9" s="1"/>
  <c r="I35" i="9"/>
  <c r="K35" i="9" s="1"/>
  <c r="J34" i="9"/>
  <c r="K34" i="9" s="1"/>
  <c r="J33" i="9"/>
  <c r="K33" i="9" s="1"/>
  <c r="J32" i="9"/>
  <c r="K32" i="9" s="1"/>
  <c r="I31" i="9"/>
  <c r="K31" i="9" s="1"/>
  <c r="I30" i="9"/>
  <c r="K30" i="9" s="1"/>
  <c r="J29" i="9"/>
  <c r="K29" i="9" s="1"/>
  <c r="J28" i="9"/>
  <c r="K28" i="9" s="1"/>
  <c r="I27" i="9"/>
  <c r="K27" i="9" s="1"/>
  <c r="J25" i="9"/>
  <c r="K25" i="9" s="1"/>
  <c r="J24" i="9"/>
  <c r="K24" i="9" s="1"/>
  <c r="J23" i="9"/>
  <c r="K23" i="9" s="1"/>
  <c r="J22" i="9"/>
  <c r="K22" i="9" s="1"/>
  <c r="J21" i="9"/>
  <c r="K21" i="9" s="1"/>
  <c r="I20" i="9"/>
  <c r="K20" i="9" s="1"/>
  <c r="J19" i="9"/>
  <c r="K19" i="9" s="1"/>
  <c r="J18" i="9"/>
  <c r="K18" i="9" s="1"/>
  <c r="J17" i="9"/>
  <c r="K17" i="9" s="1"/>
  <c r="J16" i="9"/>
  <c r="K16" i="9" s="1"/>
  <c r="I15" i="9"/>
  <c r="K15" i="9" s="1"/>
  <c r="I14" i="9"/>
  <c r="K14" i="9" s="1"/>
  <c r="I13" i="9"/>
  <c r="K13" i="9" s="1"/>
  <c r="I12" i="9"/>
  <c r="K12" i="9" s="1"/>
  <c r="J11" i="9"/>
  <c r="K11" i="9" s="1"/>
  <c r="J10" i="9"/>
  <c r="K10" i="9" s="1"/>
  <c r="J9" i="9"/>
  <c r="K9" i="9" s="1"/>
  <c r="J8" i="9"/>
  <c r="K8" i="9" s="1"/>
  <c r="I7" i="9"/>
  <c r="K7" i="9" s="1"/>
  <c r="I6" i="9"/>
  <c r="K6" i="9" s="1"/>
  <c r="I5" i="9"/>
  <c r="K5" i="9" s="1"/>
  <c r="I4" i="9"/>
  <c r="K4" i="9" s="1"/>
  <c r="I3" i="9"/>
  <c r="K3" i="9" s="1"/>
  <c r="K185" i="17" l="1"/>
  <c r="K189" i="9"/>
  <c r="K200" i="9"/>
  <c r="K222" i="9"/>
  <c r="K174" i="9"/>
  <c r="K169" i="9"/>
  <c r="K162" i="9"/>
  <c r="K99" i="9"/>
  <c r="K132" i="9"/>
  <c r="K112" i="9"/>
  <c r="K88" i="9"/>
  <c r="K71" i="9"/>
  <c r="K59" i="9"/>
  <c r="K48" i="9"/>
  <c r="K37" i="9"/>
  <c r="K26" i="9"/>
  <c r="K223" i="9" l="1"/>
</calcChain>
</file>

<file path=xl/sharedStrings.xml><?xml version="1.0" encoding="utf-8"?>
<sst xmlns="http://schemas.openxmlformats.org/spreadsheetml/2006/main" count="1204" uniqueCount="82">
  <si>
    <t>Отдел и подотдел</t>
  </si>
  <si>
    <t>Дървесен вид</t>
  </si>
  <si>
    <t>Сортимент</t>
  </si>
  <si>
    <t>Прогнозно количество дървесина пл.куб.м.</t>
  </si>
  <si>
    <t>Прогнозно количество дървесина пр.куб.м.</t>
  </si>
  <si>
    <t>Начална цена лв./пл.м3 без ДДС</t>
  </si>
  <si>
    <t>Начална цена лв./пр.м3 без ДДС</t>
  </si>
  <si>
    <t>Обща цена. лв. без ДДС/ пл.м3</t>
  </si>
  <si>
    <t>Обща цена. лв. без ДДС/ пр.м3</t>
  </si>
  <si>
    <t>Обща цена. лв. без ДДС</t>
  </si>
  <si>
    <t>Ясен</t>
  </si>
  <si>
    <t>Фурнир</t>
  </si>
  <si>
    <t>Траверси</t>
  </si>
  <si>
    <t>Технологична дървесина от дребна</t>
  </si>
  <si>
    <t>Технологична дървесина от дърва</t>
  </si>
  <si>
    <t>Дърва за огрев</t>
  </si>
  <si>
    <t>ОЗМ</t>
  </si>
  <si>
    <t>Бряст</t>
  </si>
  <si>
    <t>Всичко за подотдела</t>
  </si>
  <si>
    <t>Дъб</t>
  </si>
  <si>
    <t>Технологична дървесина от средна</t>
  </si>
  <si>
    <t>Цер</t>
  </si>
  <si>
    <t>Топола</t>
  </si>
  <si>
    <t>Габър</t>
  </si>
  <si>
    <t>Липа</t>
  </si>
  <si>
    <t>Бук</t>
  </si>
  <si>
    <t>Клен</t>
  </si>
  <si>
    <t>Мъждрян</t>
  </si>
  <si>
    <t>1076 в</t>
  </si>
  <si>
    <t>Трупи за бичене над 30 см.</t>
  </si>
  <si>
    <t>Трупи за бичене над 50 см.</t>
  </si>
  <si>
    <t>Трупи за бичене до 29 см.</t>
  </si>
  <si>
    <t>67 е</t>
  </si>
  <si>
    <t>406 г</t>
  </si>
  <si>
    <t>1017 г</t>
  </si>
  <si>
    <t>1021 в</t>
  </si>
  <si>
    <t>1022 а</t>
  </si>
  <si>
    <t>1026 б</t>
  </si>
  <si>
    <t>220 б</t>
  </si>
  <si>
    <t>222 д</t>
  </si>
  <si>
    <t>228 б</t>
  </si>
  <si>
    <t>294 в</t>
  </si>
  <si>
    <t>1145 г</t>
  </si>
  <si>
    <t>1146 д</t>
  </si>
  <si>
    <t>1155 б</t>
  </si>
  <si>
    <t>1160 е</t>
  </si>
  <si>
    <t>140 а</t>
  </si>
  <si>
    <t>140 б</t>
  </si>
  <si>
    <t>142 а</t>
  </si>
  <si>
    <t>188 в</t>
  </si>
  <si>
    <t>230 е</t>
  </si>
  <si>
    <t>235 б</t>
  </si>
  <si>
    <t>235 в</t>
  </si>
  <si>
    <t>247 ж</t>
  </si>
  <si>
    <t>256 г</t>
  </si>
  <si>
    <t>266 б</t>
  </si>
  <si>
    <t>266 г</t>
  </si>
  <si>
    <t>1075 в</t>
  </si>
  <si>
    <t>1184 и</t>
  </si>
  <si>
    <t>1188 л</t>
  </si>
  <si>
    <t>296 б</t>
  </si>
  <si>
    <t>296 в</t>
  </si>
  <si>
    <t>296 г</t>
  </si>
  <si>
    <t>332 г</t>
  </si>
  <si>
    <t>64 б</t>
  </si>
  <si>
    <t>1209 з1</t>
  </si>
  <si>
    <t>120 б</t>
  </si>
  <si>
    <t>1046 б</t>
  </si>
  <si>
    <t>1046 в</t>
  </si>
  <si>
    <t>1186 а</t>
  </si>
  <si>
    <t>I</t>
  </si>
  <si>
    <t>II</t>
  </si>
  <si>
    <t>III</t>
  </si>
  <si>
    <t>Обект</t>
  </si>
  <si>
    <t xml:space="preserve">Всичко за обект I </t>
  </si>
  <si>
    <t xml:space="preserve">Всичко за обект II </t>
  </si>
  <si>
    <t xml:space="preserve">Всичко за обект III </t>
  </si>
  <si>
    <t>Приложение 2</t>
  </si>
  <si>
    <t>ВЪЗЛОЖИТЕЛ:</t>
  </si>
  <si>
    <t>ИЗПЪЛНИТЕЛ:</t>
  </si>
  <si>
    <t>Директор ТП ДЛС Шерба</t>
  </si>
  <si>
    <t>Управител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</si>
</sst>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._-;\-* #,##0.00\ _л_в_._-;_-* &quot;-&quot;??\ _л_в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/>
    <xf numFmtId="0" fontId="2" fillId="0" borderId="1" xfId="1" applyFont="1" applyBorder="1" applyAlignment="1">
      <alignment vertical="center"/>
    </xf>
    <xf numFmtId="0" fontId="2" fillId="0" borderId="1" xfId="1" applyNumberFormat="1" applyFont="1" applyFill="1" applyBorder="1" applyAlignment="1" applyProtection="1">
      <alignment horizontal="right" vertical="top"/>
    </xf>
    <xf numFmtId="0" fontId="2" fillId="0" borderId="1" xfId="1" applyFont="1" applyBorder="1"/>
    <xf numFmtId="2" fontId="2" fillId="0" borderId="1" xfId="1" applyNumberFormat="1" applyFont="1" applyBorder="1"/>
    <xf numFmtId="0" fontId="2" fillId="0" borderId="2" xfId="1" applyNumberFormat="1" applyFont="1" applyFill="1" applyBorder="1" applyAlignment="1" applyProtection="1">
      <alignment horizontal="right" vertical="top"/>
    </xf>
    <xf numFmtId="1" fontId="2" fillId="0" borderId="2" xfId="1" applyNumberFormat="1" applyFont="1" applyFill="1" applyBorder="1" applyAlignment="1" applyProtection="1">
      <alignment horizontal="right" vertical="top"/>
    </xf>
    <xf numFmtId="0" fontId="2" fillId="2" borderId="1" xfId="1" applyFont="1" applyFill="1" applyBorder="1"/>
    <xf numFmtId="1" fontId="2" fillId="0" borderId="1" xfId="1" applyNumberFormat="1" applyFont="1" applyFill="1" applyBorder="1" applyAlignment="1" applyProtection="1">
      <alignment horizontal="right" vertical="top"/>
    </xf>
    <xf numFmtId="0" fontId="2" fillId="0" borderId="2" xfId="1" applyFont="1" applyBorder="1" applyAlignment="1">
      <alignment vertical="center"/>
    </xf>
    <xf numFmtId="0" fontId="5" fillId="0" borderId="0" xfId="0" applyFont="1"/>
    <xf numFmtId="0" fontId="2" fillId="3" borderId="2" xfId="1" applyFont="1" applyFill="1" applyBorder="1" applyAlignment="1">
      <alignment horizontal="left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4" borderId="4" xfId="1" applyNumberFormat="1" applyFont="1" applyFill="1" applyBorder="1" applyAlignment="1" applyProtection="1">
      <alignment horizontal="left" vertical="top"/>
    </xf>
    <xf numFmtId="0" fontId="3" fillId="4" borderId="2" xfId="1" applyFont="1" applyFill="1" applyBorder="1" applyAlignment="1">
      <alignment horizontal="right"/>
    </xf>
    <xf numFmtId="1" fontId="3" fillId="4" borderId="2" xfId="1" applyNumberFormat="1" applyFont="1" applyFill="1" applyBorder="1" applyAlignment="1" applyProtection="1">
      <alignment horizontal="right"/>
    </xf>
    <xf numFmtId="0" fontId="2" fillId="4" borderId="1" xfId="1" applyFont="1" applyFill="1" applyBorder="1"/>
    <xf numFmtId="2" fontId="3" fillId="4" borderId="2" xfId="1" applyNumberFormat="1" applyFont="1" applyFill="1" applyBorder="1" applyAlignment="1" applyProtection="1">
      <alignment horizontal="right"/>
    </xf>
    <xf numFmtId="0" fontId="5" fillId="0" borderId="1" xfId="0" applyFont="1" applyBorder="1"/>
    <xf numFmtId="0" fontId="5" fillId="4" borderId="1" xfId="0" applyFont="1" applyFill="1" applyBorder="1"/>
    <xf numFmtId="0" fontId="2" fillId="0" borderId="7" xfId="1" applyFont="1" applyFill="1" applyBorder="1"/>
    <xf numFmtId="0" fontId="2" fillId="3" borderId="7" xfId="1" applyFont="1" applyFill="1" applyBorder="1" applyAlignment="1">
      <alignment horizontal="left"/>
    </xf>
    <xf numFmtId="0" fontId="2" fillId="0" borderId="7" xfId="1" applyNumberFormat="1" applyFont="1" applyFill="1" applyBorder="1" applyAlignment="1" applyProtection="1">
      <alignment horizontal="right" vertical="top"/>
    </xf>
    <xf numFmtId="1" fontId="2" fillId="0" borderId="7" xfId="1" applyNumberFormat="1" applyFont="1" applyFill="1" applyBorder="1" applyAlignment="1" applyProtection="1">
      <alignment horizontal="right" vertical="top"/>
    </xf>
    <xf numFmtId="2" fontId="2" fillId="0" borderId="3" xfId="1" applyNumberFormat="1" applyFont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left" vertical="top"/>
    </xf>
    <xf numFmtId="0" fontId="3" fillId="2" borderId="1" xfId="1" applyFont="1" applyFill="1" applyBorder="1" applyAlignment="1">
      <alignment horizontal="right"/>
    </xf>
    <xf numFmtId="1" fontId="3" fillId="2" borderId="1" xfId="1" applyNumberFormat="1" applyFont="1" applyFill="1" applyBorder="1" applyAlignment="1" applyProtection="1">
      <alignment horizontal="right"/>
    </xf>
    <xf numFmtId="2" fontId="3" fillId="2" borderId="1" xfId="1" applyNumberFormat="1" applyFont="1" applyFill="1" applyBorder="1" applyAlignment="1" applyProtection="1">
      <alignment horizontal="right"/>
    </xf>
    <xf numFmtId="0" fontId="2" fillId="0" borderId="3" xfId="1" applyNumberFormat="1" applyFont="1" applyFill="1" applyBorder="1" applyAlignment="1" applyProtection="1">
      <alignment horizontal="right" vertical="top"/>
    </xf>
    <xf numFmtId="0" fontId="2" fillId="0" borderId="3" xfId="1" applyFont="1" applyBorder="1"/>
    <xf numFmtId="0" fontId="6" fillId="0" borderId="1" xfId="0" applyFont="1" applyBorder="1" applyAlignment="1">
      <alignment vertical="center"/>
    </xf>
    <xf numFmtId="0" fontId="5" fillId="2" borderId="1" xfId="0" applyFont="1" applyFill="1" applyBorder="1"/>
    <xf numFmtId="0" fontId="4" fillId="0" borderId="0" xfId="0" applyFont="1"/>
    <xf numFmtId="0" fontId="7" fillId="0" borderId="0" xfId="0" applyFont="1"/>
    <xf numFmtId="2" fontId="3" fillId="4" borderId="1" xfId="1" applyNumberFormat="1" applyFont="1" applyFill="1" applyBorder="1" applyAlignment="1" applyProtection="1">
      <alignment horizontal="right"/>
    </xf>
    <xf numFmtId="2" fontId="3" fillId="4" borderId="1" xfId="0" applyNumberFormat="1" applyFont="1" applyFill="1" applyBorder="1"/>
    <xf numFmtId="0" fontId="8" fillId="0" borderId="0" xfId="0" applyFont="1"/>
    <xf numFmtId="0" fontId="6" fillId="0" borderId="0" xfId="0" applyFo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Запетая 2" xfId="2" xr:uid="{00000000-0005-0000-0000-000000000000}"/>
    <cellStyle name="Нормален" xfId="0" builtinId="0"/>
    <cellStyle name="Нормален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7"/>
  <sheetViews>
    <sheetView tabSelected="1" workbookViewId="0">
      <selection activeCell="B228" sqref="B228"/>
    </sheetView>
  </sheetViews>
  <sheetFormatPr defaultRowHeight="15" x14ac:dyDescent="0.25"/>
  <cols>
    <col min="2" max="2" width="11.42578125" customWidth="1"/>
    <col min="3" max="3" width="10.140625" customWidth="1"/>
    <col min="4" max="4" width="35.5703125" customWidth="1"/>
    <col min="6" max="6" width="9.42578125" customWidth="1"/>
    <col min="9" max="10" width="9.5703125" customWidth="1"/>
    <col min="11" max="11" width="10.5703125" customWidth="1"/>
  </cols>
  <sheetData>
    <row r="1" spans="1:11" ht="15.75" x14ac:dyDescent="0.25">
      <c r="D1" s="37" t="s">
        <v>77</v>
      </c>
    </row>
    <row r="2" spans="1:11" ht="126" x14ac:dyDescent="0.25">
      <c r="A2" s="35" t="s">
        <v>73</v>
      </c>
      <c r="B2" s="15" t="s">
        <v>0</v>
      </c>
      <c r="C2" s="2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s="13" customFormat="1" ht="15.75" x14ac:dyDescent="0.25">
      <c r="A3" s="46" t="s">
        <v>70</v>
      </c>
      <c r="B3" s="44" t="s">
        <v>32</v>
      </c>
      <c r="C3" s="3" t="s">
        <v>10</v>
      </c>
      <c r="D3" s="14" t="s">
        <v>11</v>
      </c>
      <c r="E3" s="8">
        <v>30</v>
      </c>
      <c r="F3" s="9"/>
      <c r="G3" s="7">
        <v>248</v>
      </c>
      <c r="H3" s="7"/>
      <c r="I3" s="7">
        <f>E3*G3</f>
        <v>7440</v>
      </c>
      <c r="J3" s="7"/>
      <c r="K3" s="7">
        <f>I3</f>
        <v>7440</v>
      </c>
    </row>
    <row r="4" spans="1:11" s="13" customFormat="1" ht="15.75" x14ac:dyDescent="0.25">
      <c r="A4" s="46"/>
      <c r="B4" s="44"/>
      <c r="C4" s="3" t="s">
        <v>10</v>
      </c>
      <c r="D4" s="14" t="s">
        <v>12</v>
      </c>
      <c r="E4" s="8">
        <v>40</v>
      </c>
      <c r="F4" s="9"/>
      <c r="G4" s="7">
        <v>128</v>
      </c>
      <c r="H4" s="7"/>
      <c r="I4" s="7">
        <f>E4*G4</f>
        <v>5120</v>
      </c>
      <c r="J4" s="7"/>
      <c r="K4" s="7">
        <f>I4</f>
        <v>5120</v>
      </c>
    </row>
    <row r="5" spans="1:11" s="13" customFormat="1" ht="15.75" x14ac:dyDescent="0.25">
      <c r="A5" s="46"/>
      <c r="B5" s="44"/>
      <c r="C5" s="3" t="s">
        <v>10</v>
      </c>
      <c r="D5" s="14" t="s">
        <v>30</v>
      </c>
      <c r="E5" s="8">
        <v>50</v>
      </c>
      <c r="F5" s="9"/>
      <c r="G5" s="7">
        <v>148</v>
      </c>
      <c r="H5" s="7"/>
      <c r="I5" s="7">
        <f>E5*G5</f>
        <v>7400</v>
      </c>
      <c r="J5" s="7"/>
      <c r="K5" s="7">
        <f>I5</f>
        <v>7400</v>
      </c>
    </row>
    <row r="6" spans="1:11" s="13" customFormat="1" ht="15.75" x14ac:dyDescent="0.25">
      <c r="A6" s="46"/>
      <c r="B6" s="44"/>
      <c r="C6" s="3" t="s">
        <v>10</v>
      </c>
      <c r="D6" s="14" t="s">
        <v>29</v>
      </c>
      <c r="E6" s="8">
        <v>371</v>
      </c>
      <c r="F6" s="9"/>
      <c r="G6" s="7">
        <v>128</v>
      </c>
      <c r="H6" s="7"/>
      <c r="I6" s="7">
        <f>E6*G6</f>
        <v>47488</v>
      </c>
      <c r="J6" s="7"/>
      <c r="K6" s="7">
        <f>I6</f>
        <v>47488</v>
      </c>
    </row>
    <row r="7" spans="1:11" s="13" customFormat="1" ht="15.75" x14ac:dyDescent="0.25">
      <c r="A7" s="46"/>
      <c r="B7" s="44"/>
      <c r="C7" s="3" t="s">
        <v>10</v>
      </c>
      <c r="D7" s="14" t="s">
        <v>31</v>
      </c>
      <c r="E7" s="8">
        <v>85</v>
      </c>
      <c r="F7" s="9"/>
      <c r="G7" s="7">
        <v>88</v>
      </c>
      <c r="H7" s="7"/>
      <c r="I7" s="7">
        <f>E7*G7</f>
        <v>7480</v>
      </c>
      <c r="J7" s="7"/>
      <c r="K7" s="7">
        <f>I7</f>
        <v>7480</v>
      </c>
    </row>
    <row r="8" spans="1:11" s="13" customFormat="1" ht="15.75" x14ac:dyDescent="0.25">
      <c r="A8" s="46"/>
      <c r="B8" s="44"/>
      <c r="C8" s="3" t="s">
        <v>10</v>
      </c>
      <c r="D8" s="4" t="s">
        <v>20</v>
      </c>
      <c r="E8" s="8">
        <v>5</v>
      </c>
      <c r="F8" s="11">
        <v>8</v>
      </c>
      <c r="G8" s="6"/>
      <c r="H8" s="7">
        <v>29</v>
      </c>
      <c r="I8" s="7"/>
      <c r="J8" s="7">
        <f>F8*H8</f>
        <v>232</v>
      </c>
      <c r="K8" s="7">
        <f>J8</f>
        <v>232</v>
      </c>
    </row>
    <row r="9" spans="1:11" s="13" customFormat="1" ht="15.75" x14ac:dyDescent="0.25">
      <c r="A9" s="46"/>
      <c r="B9" s="44"/>
      <c r="C9" s="3" t="s">
        <v>10</v>
      </c>
      <c r="D9" s="4" t="s">
        <v>13</v>
      </c>
      <c r="E9" s="8">
        <v>28</v>
      </c>
      <c r="F9" s="11">
        <v>47</v>
      </c>
      <c r="G9" s="6"/>
      <c r="H9" s="7">
        <v>29</v>
      </c>
      <c r="I9" s="7"/>
      <c r="J9" s="7">
        <f>F9*H9</f>
        <v>1363</v>
      </c>
      <c r="K9" s="7">
        <f>J9</f>
        <v>1363</v>
      </c>
    </row>
    <row r="10" spans="1:11" s="13" customFormat="1" ht="15.75" x14ac:dyDescent="0.25">
      <c r="A10" s="46"/>
      <c r="B10" s="44"/>
      <c r="C10" s="3" t="s">
        <v>10</v>
      </c>
      <c r="D10" s="4" t="s">
        <v>14</v>
      </c>
      <c r="E10" s="8">
        <v>500</v>
      </c>
      <c r="F10" s="11">
        <v>833</v>
      </c>
      <c r="G10" s="6"/>
      <c r="H10" s="7">
        <v>29</v>
      </c>
      <c r="I10" s="7"/>
      <c r="J10" s="7">
        <f>F10*H10</f>
        <v>24157</v>
      </c>
      <c r="K10" s="7">
        <f>J10</f>
        <v>24157</v>
      </c>
    </row>
    <row r="11" spans="1:11" s="13" customFormat="1" ht="15.75" x14ac:dyDescent="0.25">
      <c r="A11" s="46"/>
      <c r="B11" s="44"/>
      <c r="C11" s="3" t="s">
        <v>10</v>
      </c>
      <c r="D11" s="4" t="s">
        <v>15</v>
      </c>
      <c r="E11" s="5">
        <v>332</v>
      </c>
      <c r="F11" s="11">
        <v>604</v>
      </c>
      <c r="G11" s="6"/>
      <c r="H11" s="7">
        <v>29</v>
      </c>
      <c r="I11" s="7"/>
      <c r="J11" s="7">
        <f>F11*H11</f>
        <v>17516</v>
      </c>
      <c r="K11" s="7">
        <f>J11</f>
        <v>17516</v>
      </c>
    </row>
    <row r="12" spans="1:11" s="13" customFormat="1" ht="15.75" x14ac:dyDescent="0.25">
      <c r="A12" s="46"/>
      <c r="B12" s="44"/>
      <c r="C12" s="3" t="s">
        <v>10</v>
      </c>
      <c r="D12" s="4" t="s">
        <v>16</v>
      </c>
      <c r="E12" s="8">
        <v>40</v>
      </c>
      <c r="F12" s="9"/>
      <c r="G12" s="7">
        <v>58</v>
      </c>
      <c r="H12" s="6"/>
      <c r="I12" s="7">
        <f>E12*G12</f>
        <v>2320</v>
      </c>
      <c r="J12" s="7"/>
      <c r="K12" s="7">
        <f>I12</f>
        <v>2320</v>
      </c>
    </row>
    <row r="13" spans="1:11" s="13" customFormat="1" ht="15.75" x14ac:dyDescent="0.25">
      <c r="A13" s="46"/>
      <c r="B13" s="44"/>
      <c r="C13" s="3" t="s">
        <v>17</v>
      </c>
      <c r="D13" s="14" t="s">
        <v>30</v>
      </c>
      <c r="E13" s="8">
        <v>3</v>
      </c>
      <c r="F13" s="9"/>
      <c r="G13" s="7">
        <v>70</v>
      </c>
      <c r="H13" s="6"/>
      <c r="I13" s="7">
        <f>E13*G13</f>
        <v>210</v>
      </c>
      <c r="J13" s="7"/>
      <c r="K13" s="7">
        <f>I13</f>
        <v>210</v>
      </c>
    </row>
    <row r="14" spans="1:11" s="13" customFormat="1" ht="15.75" x14ac:dyDescent="0.25">
      <c r="A14" s="46"/>
      <c r="B14" s="44"/>
      <c r="C14" s="3" t="s">
        <v>17</v>
      </c>
      <c r="D14" s="14" t="s">
        <v>29</v>
      </c>
      <c r="E14" s="8">
        <v>105</v>
      </c>
      <c r="F14" s="9"/>
      <c r="G14" s="7">
        <v>65</v>
      </c>
      <c r="H14" s="6"/>
      <c r="I14" s="7">
        <f>E14*G14</f>
        <v>6825</v>
      </c>
      <c r="J14" s="7"/>
      <c r="K14" s="7">
        <f>I14</f>
        <v>6825</v>
      </c>
    </row>
    <row r="15" spans="1:11" s="13" customFormat="1" ht="15.75" x14ac:dyDescent="0.25">
      <c r="A15" s="46"/>
      <c r="B15" s="44"/>
      <c r="C15" s="3" t="s">
        <v>17</v>
      </c>
      <c r="D15" s="14" t="s">
        <v>31</v>
      </c>
      <c r="E15" s="8">
        <v>30</v>
      </c>
      <c r="F15" s="9"/>
      <c r="G15" s="7">
        <v>65</v>
      </c>
      <c r="H15" s="6"/>
      <c r="I15" s="7">
        <f>E15*G15</f>
        <v>1950</v>
      </c>
      <c r="J15" s="7"/>
      <c r="K15" s="7">
        <f>I15</f>
        <v>1950</v>
      </c>
    </row>
    <row r="16" spans="1:11" s="13" customFormat="1" ht="15.75" x14ac:dyDescent="0.25">
      <c r="A16" s="46"/>
      <c r="B16" s="44"/>
      <c r="C16" s="3" t="s">
        <v>17</v>
      </c>
      <c r="D16" s="4" t="s">
        <v>20</v>
      </c>
      <c r="E16" s="8">
        <v>3</v>
      </c>
      <c r="F16" s="11">
        <v>5</v>
      </c>
      <c r="G16" s="6"/>
      <c r="H16" s="7">
        <v>35</v>
      </c>
      <c r="I16" s="7"/>
      <c r="J16" s="7">
        <f>F16*H16</f>
        <v>175</v>
      </c>
      <c r="K16" s="7">
        <f>J16</f>
        <v>175</v>
      </c>
    </row>
    <row r="17" spans="1:11" s="13" customFormat="1" ht="15.75" x14ac:dyDescent="0.25">
      <c r="A17" s="46"/>
      <c r="B17" s="44"/>
      <c r="C17" s="3" t="s">
        <v>17</v>
      </c>
      <c r="D17" s="4" t="s">
        <v>13</v>
      </c>
      <c r="E17" s="8">
        <v>6</v>
      </c>
      <c r="F17" s="11">
        <v>10</v>
      </c>
      <c r="G17" s="6"/>
      <c r="H17" s="7">
        <v>35</v>
      </c>
      <c r="I17" s="7"/>
      <c r="J17" s="7">
        <f>F17*H17</f>
        <v>350</v>
      </c>
      <c r="K17" s="7">
        <f>J17</f>
        <v>350</v>
      </c>
    </row>
    <row r="18" spans="1:11" s="13" customFormat="1" ht="15.75" x14ac:dyDescent="0.25">
      <c r="A18" s="46"/>
      <c r="B18" s="44"/>
      <c r="C18" s="3" t="s">
        <v>17</v>
      </c>
      <c r="D18" s="4" t="s">
        <v>14</v>
      </c>
      <c r="E18" s="8">
        <v>89</v>
      </c>
      <c r="F18" s="11">
        <v>148</v>
      </c>
      <c r="G18" s="6"/>
      <c r="H18" s="7">
        <v>35</v>
      </c>
      <c r="I18" s="7"/>
      <c r="J18" s="7">
        <f>F18*H18</f>
        <v>5180</v>
      </c>
      <c r="K18" s="7">
        <f>J18</f>
        <v>5180</v>
      </c>
    </row>
    <row r="19" spans="1:11" s="13" customFormat="1" ht="15.75" x14ac:dyDescent="0.25">
      <c r="A19" s="46"/>
      <c r="B19" s="44"/>
      <c r="C19" s="3" t="s">
        <v>17</v>
      </c>
      <c r="D19" s="4" t="s">
        <v>15</v>
      </c>
      <c r="E19" s="8">
        <v>70</v>
      </c>
      <c r="F19" s="11">
        <v>127</v>
      </c>
      <c r="G19" s="6"/>
      <c r="H19" s="7">
        <v>35</v>
      </c>
      <c r="I19" s="7"/>
      <c r="J19" s="7">
        <f>F19*H19</f>
        <v>4445</v>
      </c>
      <c r="K19" s="7">
        <f>J19</f>
        <v>4445</v>
      </c>
    </row>
    <row r="20" spans="1:11" s="13" customFormat="1" ht="15.75" x14ac:dyDescent="0.25">
      <c r="A20" s="46"/>
      <c r="B20" s="44"/>
      <c r="C20" s="3" t="s">
        <v>17</v>
      </c>
      <c r="D20" s="4" t="s">
        <v>16</v>
      </c>
      <c r="E20" s="8">
        <v>10</v>
      </c>
      <c r="F20" s="9"/>
      <c r="G20" s="7">
        <v>43</v>
      </c>
      <c r="H20" s="6"/>
      <c r="I20" s="7">
        <f>E20*G20</f>
        <v>430</v>
      </c>
      <c r="J20" s="7"/>
      <c r="K20" s="7">
        <f>I20</f>
        <v>430</v>
      </c>
    </row>
    <row r="21" spans="1:11" s="13" customFormat="1" ht="15.75" x14ac:dyDescent="0.25">
      <c r="A21" s="46"/>
      <c r="B21" s="44"/>
      <c r="C21" s="3" t="s">
        <v>24</v>
      </c>
      <c r="D21" s="4" t="s">
        <v>14</v>
      </c>
      <c r="E21" s="8">
        <v>4</v>
      </c>
      <c r="F21" s="11">
        <v>7</v>
      </c>
      <c r="G21" s="6"/>
      <c r="H21" s="7">
        <v>32</v>
      </c>
      <c r="I21" s="7"/>
      <c r="J21" s="7">
        <f>F21*H21</f>
        <v>224</v>
      </c>
      <c r="K21" s="7">
        <f>J21</f>
        <v>224</v>
      </c>
    </row>
    <row r="22" spans="1:11" s="13" customFormat="1" ht="15.75" x14ac:dyDescent="0.25">
      <c r="A22" s="46"/>
      <c r="B22" s="44"/>
      <c r="C22" s="3" t="s">
        <v>24</v>
      </c>
      <c r="D22" s="4" t="s">
        <v>15</v>
      </c>
      <c r="E22" s="8">
        <v>2</v>
      </c>
      <c r="F22" s="11">
        <v>4</v>
      </c>
      <c r="G22" s="6"/>
      <c r="H22" s="7">
        <v>32</v>
      </c>
      <c r="I22" s="7"/>
      <c r="J22" s="7">
        <f>F22*H22</f>
        <v>128</v>
      </c>
      <c r="K22" s="7">
        <f>J22</f>
        <v>128</v>
      </c>
    </row>
    <row r="23" spans="1:11" s="13" customFormat="1" ht="15.75" x14ac:dyDescent="0.25">
      <c r="A23" s="46"/>
      <c r="B23" s="44"/>
      <c r="C23" s="3" t="s">
        <v>26</v>
      </c>
      <c r="D23" s="4" t="s">
        <v>13</v>
      </c>
      <c r="E23" s="8">
        <v>1</v>
      </c>
      <c r="F23" s="11">
        <v>2</v>
      </c>
      <c r="G23" s="6"/>
      <c r="H23" s="7">
        <v>35</v>
      </c>
      <c r="I23" s="7"/>
      <c r="J23" s="7">
        <f>F23*H23</f>
        <v>70</v>
      </c>
      <c r="K23" s="7">
        <f>J23</f>
        <v>70</v>
      </c>
    </row>
    <row r="24" spans="1:11" s="13" customFormat="1" ht="15.75" x14ac:dyDescent="0.25">
      <c r="A24" s="46"/>
      <c r="B24" s="44"/>
      <c r="C24" s="3" t="s">
        <v>26</v>
      </c>
      <c r="D24" s="4" t="s">
        <v>14</v>
      </c>
      <c r="E24" s="8">
        <v>10</v>
      </c>
      <c r="F24" s="11">
        <v>17</v>
      </c>
      <c r="G24" s="6"/>
      <c r="H24" s="7">
        <v>35</v>
      </c>
      <c r="I24" s="7"/>
      <c r="J24" s="7">
        <f>F24*H24</f>
        <v>595</v>
      </c>
      <c r="K24" s="7">
        <f>J24</f>
        <v>595</v>
      </c>
    </row>
    <row r="25" spans="1:11" s="13" customFormat="1" ht="15.75" x14ac:dyDescent="0.25">
      <c r="A25" s="46"/>
      <c r="B25" s="44"/>
      <c r="C25" s="3" t="s">
        <v>26</v>
      </c>
      <c r="D25" s="4" t="s">
        <v>15</v>
      </c>
      <c r="E25" s="8">
        <v>7</v>
      </c>
      <c r="F25" s="11">
        <v>13</v>
      </c>
      <c r="G25" s="6"/>
      <c r="H25" s="7">
        <v>35</v>
      </c>
      <c r="I25" s="7"/>
      <c r="J25" s="7">
        <f>F25*H25</f>
        <v>455</v>
      </c>
      <c r="K25" s="7">
        <f>J25</f>
        <v>455</v>
      </c>
    </row>
    <row r="26" spans="1:11" s="13" customFormat="1" ht="15.75" x14ac:dyDescent="0.25">
      <c r="A26" s="46"/>
      <c r="B26" s="45"/>
      <c r="C26" s="16"/>
      <c r="D26" s="17" t="s">
        <v>18</v>
      </c>
      <c r="E26" s="18">
        <v>1821</v>
      </c>
      <c r="F26" s="18">
        <v>1825</v>
      </c>
      <c r="G26" s="19"/>
      <c r="H26" s="19"/>
      <c r="I26" s="20"/>
      <c r="J26" s="20"/>
      <c r="K26" s="39">
        <f>SUM(K3:K25)</f>
        <v>141553</v>
      </c>
    </row>
    <row r="27" spans="1:11" s="13" customFormat="1" ht="15.75" x14ac:dyDescent="0.25">
      <c r="A27" s="46"/>
      <c r="B27" s="43" t="s">
        <v>58</v>
      </c>
      <c r="C27" s="3" t="s">
        <v>19</v>
      </c>
      <c r="D27" s="14" t="s">
        <v>31</v>
      </c>
      <c r="E27" s="8">
        <v>1</v>
      </c>
      <c r="F27" s="9"/>
      <c r="G27" s="7">
        <v>123</v>
      </c>
      <c r="H27" s="21"/>
      <c r="I27" s="7">
        <f>E27*G27</f>
        <v>123</v>
      </c>
      <c r="J27" s="21"/>
      <c r="K27" s="7">
        <f>I27</f>
        <v>123</v>
      </c>
    </row>
    <row r="28" spans="1:11" s="13" customFormat="1" ht="15.75" x14ac:dyDescent="0.25">
      <c r="A28" s="46"/>
      <c r="B28" s="44"/>
      <c r="C28" s="3" t="s">
        <v>19</v>
      </c>
      <c r="D28" s="4" t="s">
        <v>14</v>
      </c>
      <c r="E28" s="8">
        <v>20</v>
      </c>
      <c r="F28" s="11">
        <v>33</v>
      </c>
      <c r="G28" s="21"/>
      <c r="H28" s="7">
        <v>35</v>
      </c>
      <c r="I28" s="21"/>
      <c r="J28" s="7">
        <f>F28*H28</f>
        <v>1155</v>
      </c>
      <c r="K28" s="7">
        <f>J28</f>
        <v>1155</v>
      </c>
    </row>
    <row r="29" spans="1:11" s="13" customFormat="1" ht="15.75" x14ac:dyDescent="0.25">
      <c r="A29" s="46"/>
      <c r="B29" s="44"/>
      <c r="C29" s="3" t="s">
        <v>19</v>
      </c>
      <c r="D29" s="4" t="s">
        <v>15</v>
      </c>
      <c r="E29" s="8">
        <v>15</v>
      </c>
      <c r="F29" s="11">
        <v>27</v>
      </c>
      <c r="G29" s="21"/>
      <c r="H29" s="7">
        <v>35</v>
      </c>
      <c r="I29" s="21"/>
      <c r="J29" s="7">
        <f>F29*H29</f>
        <v>945</v>
      </c>
      <c r="K29" s="7">
        <f>J29</f>
        <v>945</v>
      </c>
    </row>
    <row r="30" spans="1:11" s="13" customFormat="1" ht="15.75" x14ac:dyDescent="0.25">
      <c r="A30" s="46"/>
      <c r="B30" s="44"/>
      <c r="C30" s="3" t="s">
        <v>21</v>
      </c>
      <c r="D30" s="14" t="s">
        <v>29</v>
      </c>
      <c r="E30" s="8">
        <v>3</v>
      </c>
      <c r="F30" s="9"/>
      <c r="G30" s="7">
        <v>65</v>
      </c>
      <c r="H30" s="21"/>
      <c r="I30" s="7">
        <f>E30*G30</f>
        <v>195</v>
      </c>
      <c r="J30" s="21"/>
      <c r="K30" s="7">
        <f>I30</f>
        <v>195</v>
      </c>
    </row>
    <row r="31" spans="1:11" s="13" customFormat="1" ht="15.75" x14ac:dyDescent="0.25">
      <c r="A31" s="46"/>
      <c r="B31" s="44"/>
      <c r="C31" s="3" t="s">
        <v>21</v>
      </c>
      <c r="D31" s="14" t="s">
        <v>31</v>
      </c>
      <c r="E31" s="8">
        <v>2</v>
      </c>
      <c r="F31" s="9"/>
      <c r="G31" s="7">
        <v>65</v>
      </c>
      <c r="H31" s="21"/>
      <c r="I31" s="7">
        <f>E31*G31</f>
        <v>130</v>
      </c>
      <c r="J31" s="21"/>
      <c r="K31" s="7">
        <f>I31</f>
        <v>130</v>
      </c>
    </row>
    <row r="32" spans="1:11" s="13" customFormat="1" ht="15.75" x14ac:dyDescent="0.25">
      <c r="A32" s="46"/>
      <c r="B32" s="44"/>
      <c r="C32" s="3" t="s">
        <v>21</v>
      </c>
      <c r="D32" s="4" t="s">
        <v>20</v>
      </c>
      <c r="E32" s="8">
        <v>1</v>
      </c>
      <c r="F32" s="11">
        <v>2</v>
      </c>
      <c r="G32" s="21"/>
      <c r="H32" s="7">
        <v>35</v>
      </c>
      <c r="I32" s="21"/>
      <c r="J32" s="7">
        <f>F32*H32</f>
        <v>70</v>
      </c>
      <c r="K32" s="7">
        <f>J32</f>
        <v>70</v>
      </c>
    </row>
    <row r="33" spans="1:11" s="13" customFormat="1" ht="15.75" x14ac:dyDescent="0.25">
      <c r="A33" s="46"/>
      <c r="B33" s="44"/>
      <c r="C33" s="3" t="s">
        <v>21</v>
      </c>
      <c r="D33" s="4" t="s">
        <v>14</v>
      </c>
      <c r="E33" s="8">
        <v>160</v>
      </c>
      <c r="F33" s="11">
        <v>267</v>
      </c>
      <c r="G33" s="21"/>
      <c r="H33" s="7">
        <v>35</v>
      </c>
      <c r="I33" s="21"/>
      <c r="J33" s="7">
        <f>F33*H33</f>
        <v>9345</v>
      </c>
      <c r="K33" s="7">
        <f>J33</f>
        <v>9345</v>
      </c>
    </row>
    <row r="34" spans="1:11" s="13" customFormat="1" ht="15.75" x14ac:dyDescent="0.25">
      <c r="A34" s="46"/>
      <c r="B34" s="44"/>
      <c r="C34" s="3" t="s">
        <v>21</v>
      </c>
      <c r="D34" s="4" t="s">
        <v>15</v>
      </c>
      <c r="E34" s="8">
        <v>100</v>
      </c>
      <c r="F34" s="11">
        <v>182</v>
      </c>
      <c r="G34" s="21"/>
      <c r="H34" s="7">
        <v>35</v>
      </c>
      <c r="I34" s="21"/>
      <c r="J34" s="7">
        <f>F34*H34</f>
        <v>6370</v>
      </c>
      <c r="K34" s="7">
        <f>J34</f>
        <v>6370</v>
      </c>
    </row>
    <row r="35" spans="1:11" s="13" customFormat="1" ht="15.75" x14ac:dyDescent="0.25">
      <c r="A35" s="46"/>
      <c r="B35" s="44"/>
      <c r="C35" s="3" t="s">
        <v>21</v>
      </c>
      <c r="D35" s="4" t="s">
        <v>16</v>
      </c>
      <c r="E35" s="8">
        <v>14</v>
      </c>
      <c r="F35" s="11"/>
      <c r="G35" s="7">
        <v>51</v>
      </c>
      <c r="H35" s="21"/>
      <c r="I35" s="7">
        <f>E35*G35</f>
        <v>714</v>
      </c>
      <c r="J35" s="21"/>
      <c r="K35" s="7">
        <f>I35</f>
        <v>714</v>
      </c>
    </row>
    <row r="36" spans="1:11" s="13" customFormat="1" ht="15.75" x14ac:dyDescent="0.25">
      <c r="A36" s="46"/>
      <c r="B36" s="44"/>
      <c r="C36" s="3" t="s">
        <v>23</v>
      </c>
      <c r="D36" s="4" t="s">
        <v>15</v>
      </c>
      <c r="E36" s="8">
        <v>3</v>
      </c>
      <c r="F36" s="11">
        <v>5</v>
      </c>
      <c r="G36" s="21"/>
      <c r="H36" s="7">
        <v>35</v>
      </c>
      <c r="I36" s="21"/>
      <c r="J36" s="7">
        <f>F36*H36</f>
        <v>175</v>
      </c>
      <c r="K36" s="7">
        <f>J36</f>
        <v>175</v>
      </c>
    </row>
    <row r="37" spans="1:11" s="13" customFormat="1" ht="15.75" x14ac:dyDescent="0.25">
      <c r="A37" s="46"/>
      <c r="B37" s="45"/>
      <c r="C37" s="16"/>
      <c r="D37" s="17" t="s">
        <v>18</v>
      </c>
      <c r="E37" s="18">
        <v>319</v>
      </c>
      <c r="F37" s="18">
        <v>516</v>
      </c>
      <c r="G37" s="22"/>
      <c r="H37" s="22"/>
      <c r="I37" s="22"/>
      <c r="J37" s="22"/>
      <c r="K37" s="40">
        <f>SUM(K27:K36)</f>
        <v>19222</v>
      </c>
    </row>
    <row r="38" spans="1:11" s="13" customFormat="1" ht="15.75" x14ac:dyDescent="0.25">
      <c r="A38" s="46"/>
      <c r="B38" s="43" t="s">
        <v>69</v>
      </c>
      <c r="C38" s="3" t="s">
        <v>19</v>
      </c>
      <c r="D38" s="14" t="s">
        <v>31</v>
      </c>
      <c r="E38" s="8">
        <v>2</v>
      </c>
      <c r="F38" s="9"/>
      <c r="G38" s="7">
        <v>123</v>
      </c>
      <c r="H38" s="21"/>
      <c r="I38" s="7">
        <f>E38*G38</f>
        <v>246</v>
      </c>
      <c r="J38" s="21"/>
      <c r="K38" s="7">
        <f>I38</f>
        <v>246</v>
      </c>
    </row>
    <row r="39" spans="1:11" s="13" customFormat="1" ht="15.75" x14ac:dyDescent="0.25">
      <c r="A39" s="46"/>
      <c r="B39" s="44"/>
      <c r="C39" s="3" t="s">
        <v>19</v>
      </c>
      <c r="D39" s="4" t="s">
        <v>20</v>
      </c>
      <c r="E39" s="8">
        <v>3</v>
      </c>
      <c r="F39" s="11">
        <v>5</v>
      </c>
      <c r="G39" s="21"/>
      <c r="H39" s="7">
        <v>35</v>
      </c>
      <c r="I39" s="21"/>
      <c r="J39" s="7">
        <f>F39*H39</f>
        <v>175</v>
      </c>
      <c r="K39" s="7">
        <f>J39</f>
        <v>175</v>
      </c>
    </row>
    <row r="40" spans="1:11" s="13" customFormat="1" ht="15.75" x14ac:dyDescent="0.25">
      <c r="A40" s="46"/>
      <c r="B40" s="44"/>
      <c r="C40" s="3" t="s">
        <v>19</v>
      </c>
      <c r="D40" s="4" t="s">
        <v>14</v>
      </c>
      <c r="E40" s="8">
        <v>16</v>
      </c>
      <c r="F40" s="11">
        <v>27</v>
      </c>
      <c r="G40" s="21"/>
      <c r="H40" s="7">
        <v>35</v>
      </c>
      <c r="I40" s="21"/>
      <c r="J40" s="7">
        <f>F40*H40</f>
        <v>945</v>
      </c>
      <c r="K40" s="7">
        <f>J40</f>
        <v>945</v>
      </c>
    </row>
    <row r="41" spans="1:11" s="13" customFormat="1" ht="15.75" x14ac:dyDescent="0.25">
      <c r="A41" s="46"/>
      <c r="B41" s="44"/>
      <c r="C41" s="3" t="s">
        <v>19</v>
      </c>
      <c r="D41" s="4" t="s">
        <v>15</v>
      </c>
      <c r="E41" s="8">
        <v>10</v>
      </c>
      <c r="F41" s="11">
        <v>18</v>
      </c>
      <c r="G41" s="21"/>
      <c r="H41" s="7">
        <v>35</v>
      </c>
      <c r="I41" s="21"/>
      <c r="J41" s="7">
        <f>F41*H41</f>
        <v>630</v>
      </c>
      <c r="K41" s="7">
        <f>J41</f>
        <v>630</v>
      </c>
    </row>
    <row r="42" spans="1:11" s="13" customFormat="1" ht="15.75" x14ac:dyDescent="0.25">
      <c r="A42" s="46"/>
      <c r="B42" s="44"/>
      <c r="C42" s="3" t="s">
        <v>19</v>
      </c>
      <c r="D42" s="4" t="s">
        <v>16</v>
      </c>
      <c r="E42" s="8">
        <v>1</v>
      </c>
      <c r="F42" s="9"/>
      <c r="G42" s="7">
        <v>63</v>
      </c>
      <c r="H42" s="21"/>
      <c r="I42" s="7">
        <f>E42*G42</f>
        <v>63</v>
      </c>
      <c r="J42" s="21"/>
      <c r="K42" s="7">
        <f>I42</f>
        <v>63</v>
      </c>
    </row>
    <row r="43" spans="1:11" s="13" customFormat="1" ht="15.75" x14ac:dyDescent="0.25">
      <c r="A43" s="46"/>
      <c r="B43" s="44"/>
      <c r="C43" s="3" t="s">
        <v>21</v>
      </c>
      <c r="D43" s="14" t="s">
        <v>31</v>
      </c>
      <c r="E43" s="8">
        <v>5</v>
      </c>
      <c r="F43" s="9"/>
      <c r="G43" s="7">
        <v>65</v>
      </c>
      <c r="H43" s="21"/>
      <c r="I43" s="7">
        <f>E43*G43</f>
        <v>325</v>
      </c>
      <c r="J43" s="21"/>
      <c r="K43" s="7">
        <f>I43</f>
        <v>325</v>
      </c>
    </row>
    <row r="44" spans="1:11" s="13" customFormat="1" ht="15.75" x14ac:dyDescent="0.25">
      <c r="A44" s="46"/>
      <c r="B44" s="44"/>
      <c r="C44" s="3" t="s">
        <v>21</v>
      </c>
      <c r="D44" s="4" t="s">
        <v>20</v>
      </c>
      <c r="E44" s="8">
        <v>2</v>
      </c>
      <c r="F44" s="11">
        <v>3</v>
      </c>
      <c r="G44" s="21"/>
      <c r="H44" s="7">
        <v>35</v>
      </c>
      <c r="I44" s="21"/>
      <c r="J44" s="7">
        <f>F44*H44</f>
        <v>105</v>
      </c>
      <c r="K44" s="7">
        <f>J44</f>
        <v>105</v>
      </c>
    </row>
    <row r="45" spans="1:11" s="13" customFormat="1" ht="15.75" x14ac:dyDescent="0.25">
      <c r="A45" s="46"/>
      <c r="B45" s="44"/>
      <c r="C45" s="3" t="s">
        <v>21</v>
      </c>
      <c r="D45" s="4" t="s">
        <v>14</v>
      </c>
      <c r="E45" s="8">
        <v>80</v>
      </c>
      <c r="F45" s="11">
        <v>133</v>
      </c>
      <c r="G45" s="21"/>
      <c r="H45" s="7">
        <v>35</v>
      </c>
      <c r="I45" s="21"/>
      <c r="J45" s="7">
        <f>F45*H45</f>
        <v>4655</v>
      </c>
      <c r="K45" s="7">
        <f>J45</f>
        <v>4655</v>
      </c>
    </row>
    <row r="46" spans="1:11" s="13" customFormat="1" ht="15.75" x14ac:dyDescent="0.25">
      <c r="A46" s="46"/>
      <c r="B46" s="44"/>
      <c r="C46" s="3" t="s">
        <v>21</v>
      </c>
      <c r="D46" s="4" t="s">
        <v>15</v>
      </c>
      <c r="E46" s="8">
        <v>43</v>
      </c>
      <c r="F46" s="11">
        <v>78</v>
      </c>
      <c r="G46" s="21"/>
      <c r="H46" s="7">
        <v>35</v>
      </c>
      <c r="I46" s="21"/>
      <c r="J46" s="7">
        <f>F46*H46</f>
        <v>2730</v>
      </c>
      <c r="K46" s="7">
        <f>J46</f>
        <v>2730</v>
      </c>
    </row>
    <row r="47" spans="1:11" s="13" customFormat="1" ht="15.75" x14ac:dyDescent="0.25">
      <c r="A47" s="46"/>
      <c r="B47" s="44"/>
      <c r="C47" s="3" t="s">
        <v>21</v>
      </c>
      <c r="D47" s="4" t="s">
        <v>16</v>
      </c>
      <c r="E47" s="8">
        <v>1</v>
      </c>
      <c r="F47" s="9"/>
      <c r="G47" s="7">
        <v>51</v>
      </c>
      <c r="H47" s="21"/>
      <c r="I47" s="7">
        <f>E47*G47</f>
        <v>51</v>
      </c>
      <c r="J47" s="21"/>
      <c r="K47" s="7">
        <f>I47</f>
        <v>51</v>
      </c>
    </row>
    <row r="48" spans="1:11" s="13" customFormat="1" ht="15.75" x14ac:dyDescent="0.25">
      <c r="A48" s="46"/>
      <c r="B48" s="45"/>
      <c r="C48" s="16"/>
      <c r="D48" s="17" t="s">
        <v>18</v>
      </c>
      <c r="E48" s="18">
        <v>163</v>
      </c>
      <c r="F48" s="18">
        <v>264</v>
      </c>
      <c r="G48" s="22"/>
      <c r="H48" s="22"/>
      <c r="I48" s="22"/>
      <c r="J48" s="22"/>
      <c r="K48" s="40">
        <f>SUM(K38:K47)</f>
        <v>9925</v>
      </c>
    </row>
    <row r="49" spans="1:11" s="13" customFormat="1" ht="15.75" x14ac:dyDescent="0.25">
      <c r="A49" s="46"/>
      <c r="B49" s="43" t="s">
        <v>67</v>
      </c>
      <c r="C49" s="3" t="s">
        <v>19</v>
      </c>
      <c r="D49" s="4" t="s">
        <v>31</v>
      </c>
      <c r="E49" s="8">
        <v>16</v>
      </c>
      <c r="F49" s="9"/>
      <c r="G49" s="7">
        <v>123</v>
      </c>
      <c r="H49" s="21"/>
      <c r="I49" s="7">
        <f>E49*G49</f>
        <v>1968</v>
      </c>
      <c r="J49" s="21"/>
      <c r="K49" s="7">
        <f>I49</f>
        <v>1968</v>
      </c>
    </row>
    <row r="50" spans="1:11" s="13" customFormat="1" ht="15.75" x14ac:dyDescent="0.25">
      <c r="A50" s="46"/>
      <c r="B50" s="44"/>
      <c r="C50" s="3" t="s">
        <v>19</v>
      </c>
      <c r="D50" s="4" t="s">
        <v>20</v>
      </c>
      <c r="E50" s="8">
        <v>69</v>
      </c>
      <c r="F50" s="11">
        <v>115</v>
      </c>
      <c r="G50" s="21"/>
      <c r="H50" s="7">
        <v>35</v>
      </c>
      <c r="I50" s="21"/>
      <c r="J50" s="7">
        <f>F50*H50</f>
        <v>4025</v>
      </c>
      <c r="K50" s="7">
        <f>J50</f>
        <v>4025</v>
      </c>
    </row>
    <row r="51" spans="1:11" s="13" customFormat="1" ht="15.75" x14ac:dyDescent="0.25">
      <c r="A51" s="46"/>
      <c r="B51" s="44"/>
      <c r="C51" s="3" t="s">
        <v>19</v>
      </c>
      <c r="D51" s="4" t="s">
        <v>14</v>
      </c>
      <c r="E51" s="8">
        <v>200</v>
      </c>
      <c r="F51" s="11">
        <v>333</v>
      </c>
      <c r="G51" s="21"/>
      <c r="H51" s="7">
        <v>35</v>
      </c>
      <c r="I51" s="21"/>
      <c r="J51" s="7">
        <f>F51*H51</f>
        <v>11655</v>
      </c>
      <c r="K51" s="7">
        <f>J51</f>
        <v>11655</v>
      </c>
    </row>
    <row r="52" spans="1:11" s="13" customFormat="1" ht="15.75" x14ac:dyDescent="0.25">
      <c r="A52" s="46"/>
      <c r="B52" s="44"/>
      <c r="C52" s="3" t="s">
        <v>19</v>
      </c>
      <c r="D52" s="4" t="s">
        <v>15</v>
      </c>
      <c r="E52" s="8">
        <v>112</v>
      </c>
      <c r="F52" s="11">
        <v>204</v>
      </c>
      <c r="G52" s="21"/>
      <c r="H52" s="7">
        <v>35</v>
      </c>
      <c r="I52" s="21"/>
      <c r="J52" s="7">
        <f>F52*H52</f>
        <v>7140</v>
      </c>
      <c r="K52" s="7">
        <f>J52</f>
        <v>7140</v>
      </c>
    </row>
    <row r="53" spans="1:11" s="13" customFormat="1" ht="15.75" x14ac:dyDescent="0.25">
      <c r="A53" s="46"/>
      <c r="B53" s="44"/>
      <c r="C53" s="3" t="s">
        <v>19</v>
      </c>
      <c r="D53" s="4" t="s">
        <v>16</v>
      </c>
      <c r="E53" s="8">
        <v>1</v>
      </c>
      <c r="F53" s="9"/>
      <c r="G53" s="7">
        <v>63</v>
      </c>
      <c r="H53" s="21"/>
      <c r="I53" s="7">
        <f>E53*G53</f>
        <v>63</v>
      </c>
      <c r="J53" s="21"/>
      <c r="K53" s="7">
        <f>I53</f>
        <v>63</v>
      </c>
    </row>
    <row r="54" spans="1:11" s="13" customFormat="1" ht="15.75" x14ac:dyDescent="0.25">
      <c r="A54" s="46"/>
      <c r="B54" s="44"/>
      <c r="C54" s="3" t="s">
        <v>21</v>
      </c>
      <c r="D54" s="4" t="s">
        <v>31</v>
      </c>
      <c r="E54" s="8">
        <v>3</v>
      </c>
      <c r="F54" s="9"/>
      <c r="G54" s="7">
        <v>65</v>
      </c>
      <c r="H54" s="21"/>
      <c r="I54" s="7">
        <f>E54*G54</f>
        <v>195</v>
      </c>
      <c r="J54" s="21"/>
      <c r="K54" s="7">
        <f>I54</f>
        <v>195</v>
      </c>
    </row>
    <row r="55" spans="1:11" s="13" customFormat="1" ht="15.75" x14ac:dyDescent="0.25">
      <c r="A55" s="46"/>
      <c r="B55" s="44"/>
      <c r="C55" s="3" t="s">
        <v>21</v>
      </c>
      <c r="D55" s="4" t="s">
        <v>20</v>
      </c>
      <c r="E55" s="8">
        <v>7</v>
      </c>
      <c r="F55" s="11">
        <v>12</v>
      </c>
      <c r="G55" s="21"/>
      <c r="H55" s="7">
        <v>35</v>
      </c>
      <c r="I55" s="21"/>
      <c r="J55" s="7">
        <f>F55*H55</f>
        <v>420</v>
      </c>
      <c r="K55" s="7">
        <f>J55</f>
        <v>420</v>
      </c>
    </row>
    <row r="56" spans="1:11" s="13" customFormat="1" ht="15.75" x14ac:dyDescent="0.25">
      <c r="A56" s="46"/>
      <c r="B56" s="44"/>
      <c r="C56" s="3" t="s">
        <v>21</v>
      </c>
      <c r="D56" s="4" t="s">
        <v>14</v>
      </c>
      <c r="E56" s="8">
        <v>15</v>
      </c>
      <c r="F56" s="11">
        <v>25</v>
      </c>
      <c r="G56" s="21"/>
      <c r="H56" s="7">
        <v>35</v>
      </c>
      <c r="I56" s="21"/>
      <c r="J56" s="7">
        <f>F56*H56</f>
        <v>875</v>
      </c>
      <c r="K56" s="7">
        <f>J56</f>
        <v>875</v>
      </c>
    </row>
    <row r="57" spans="1:11" s="13" customFormat="1" ht="15.75" x14ac:dyDescent="0.25">
      <c r="A57" s="46"/>
      <c r="B57" s="44"/>
      <c r="C57" s="3" t="s">
        <v>21</v>
      </c>
      <c r="D57" s="4" t="s">
        <v>15</v>
      </c>
      <c r="E57" s="8">
        <v>11</v>
      </c>
      <c r="F57" s="11">
        <v>20</v>
      </c>
      <c r="G57" s="21"/>
      <c r="H57" s="7">
        <v>35</v>
      </c>
      <c r="I57" s="21"/>
      <c r="J57" s="7">
        <f>F57*H57</f>
        <v>700</v>
      </c>
      <c r="K57" s="7">
        <f>J57</f>
        <v>700</v>
      </c>
    </row>
    <row r="58" spans="1:11" s="13" customFormat="1" ht="15.75" x14ac:dyDescent="0.25">
      <c r="A58" s="46"/>
      <c r="B58" s="44"/>
      <c r="C58" s="3" t="s">
        <v>21</v>
      </c>
      <c r="D58" s="4" t="s">
        <v>16</v>
      </c>
      <c r="E58" s="8">
        <v>1</v>
      </c>
      <c r="F58" s="9"/>
      <c r="G58" s="7">
        <v>51</v>
      </c>
      <c r="H58" s="21"/>
      <c r="I58" s="7">
        <f>E58*G58</f>
        <v>51</v>
      </c>
      <c r="J58" s="21"/>
      <c r="K58" s="7">
        <f>I58</f>
        <v>51</v>
      </c>
    </row>
    <row r="59" spans="1:11" s="13" customFormat="1" ht="15.75" x14ac:dyDescent="0.25">
      <c r="A59" s="46"/>
      <c r="B59" s="45"/>
      <c r="C59" s="16"/>
      <c r="D59" s="17" t="s">
        <v>18</v>
      </c>
      <c r="E59" s="18">
        <v>435</v>
      </c>
      <c r="F59" s="18">
        <v>709</v>
      </c>
      <c r="G59" s="22"/>
      <c r="H59" s="22"/>
      <c r="I59" s="22"/>
      <c r="J59" s="22"/>
      <c r="K59" s="40">
        <f>SUM(K49:K58)</f>
        <v>27092</v>
      </c>
    </row>
    <row r="60" spans="1:11" s="13" customFormat="1" ht="15.75" x14ac:dyDescent="0.25">
      <c r="A60" s="46"/>
      <c r="B60" s="43" t="s">
        <v>68</v>
      </c>
      <c r="C60" s="3" t="s">
        <v>19</v>
      </c>
      <c r="D60" s="4" t="s">
        <v>31</v>
      </c>
      <c r="E60" s="8">
        <v>36</v>
      </c>
      <c r="F60" s="9"/>
      <c r="G60" s="7">
        <v>123</v>
      </c>
      <c r="H60" s="21"/>
      <c r="I60" s="7">
        <f>E60*G60</f>
        <v>4428</v>
      </c>
      <c r="J60" s="21"/>
      <c r="K60" s="7">
        <f>I60</f>
        <v>4428</v>
      </c>
    </row>
    <row r="61" spans="1:11" s="13" customFormat="1" ht="15.75" x14ac:dyDescent="0.25">
      <c r="A61" s="46"/>
      <c r="B61" s="44"/>
      <c r="C61" s="3" t="s">
        <v>19</v>
      </c>
      <c r="D61" s="4" t="s">
        <v>20</v>
      </c>
      <c r="E61" s="8">
        <v>58</v>
      </c>
      <c r="F61" s="11">
        <v>97</v>
      </c>
      <c r="G61" s="21"/>
      <c r="H61" s="7">
        <v>35</v>
      </c>
      <c r="I61" s="21"/>
      <c r="J61" s="7">
        <f>F61*H61</f>
        <v>3395</v>
      </c>
      <c r="K61" s="7">
        <f>J61</f>
        <v>3395</v>
      </c>
    </row>
    <row r="62" spans="1:11" s="13" customFormat="1" ht="15.75" x14ac:dyDescent="0.25">
      <c r="A62" s="46"/>
      <c r="B62" s="44"/>
      <c r="C62" s="3" t="s">
        <v>19</v>
      </c>
      <c r="D62" s="4" t="s">
        <v>13</v>
      </c>
      <c r="E62" s="8">
        <v>1</v>
      </c>
      <c r="F62" s="11">
        <v>2</v>
      </c>
      <c r="G62" s="21"/>
      <c r="H62" s="7">
        <v>35</v>
      </c>
      <c r="I62" s="21"/>
      <c r="J62" s="7">
        <f>F62*H62</f>
        <v>70</v>
      </c>
      <c r="K62" s="7">
        <f>J62</f>
        <v>70</v>
      </c>
    </row>
    <row r="63" spans="1:11" s="13" customFormat="1" ht="15.75" x14ac:dyDescent="0.25">
      <c r="A63" s="46"/>
      <c r="B63" s="44"/>
      <c r="C63" s="3" t="s">
        <v>19</v>
      </c>
      <c r="D63" s="4" t="s">
        <v>14</v>
      </c>
      <c r="E63" s="8">
        <v>257</v>
      </c>
      <c r="F63" s="11">
        <v>428</v>
      </c>
      <c r="G63" s="21"/>
      <c r="H63" s="7">
        <v>35</v>
      </c>
      <c r="I63" s="21"/>
      <c r="J63" s="7">
        <f>F63*H63</f>
        <v>14980</v>
      </c>
      <c r="K63" s="7">
        <f>J63</f>
        <v>14980</v>
      </c>
    </row>
    <row r="64" spans="1:11" s="13" customFormat="1" ht="15.75" x14ac:dyDescent="0.25">
      <c r="A64" s="46"/>
      <c r="B64" s="44"/>
      <c r="C64" s="3" t="s">
        <v>19</v>
      </c>
      <c r="D64" s="4" t="s">
        <v>15</v>
      </c>
      <c r="E64" s="8">
        <v>172</v>
      </c>
      <c r="F64" s="11">
        <v>313</v>
      </c>
      <c r="G64" s="21"/>
      <c r="H64" s="7">
        <v>35</v>
      </c>
      <c r="I64" s="21"/>
      <c r="J64" s="7">
        <f>F64*H64</f>
        <v>10955</v>
      </c>
      <c r="K64" s="7">
        <f>J64</f>
        <v>10955</v>
      </c>
    </row>
    <row r="65" spans="1:11" s="13" customFormat="1" ht="15.75" x14ac:dyDescent="0.25">
      <c r="A65" s="46"/>
      <c r="B65" s="44"/>
      <c r="C65" s="3" t="s">
        <v>19</v>
      </c>
      <c r="D65" s="4" t="s">
        <v>16</v>
      </c>
      <c r="E65" s="8">
        <v>1</v>
      </c>
      <c r="F65" s="9"/>
      <c r="G65" s="7">
        <v>63</v>
      </c>
      <c r="H65" s="21"/>
      <c r="I65" s="7">
        <f>E65*G65</f>
        <v>63</v>
      </c>
      <c r="J65" s="21"/>
      <c r="K65" s="7">
        <f>I65</f>
        <v>63</v>
      </c>
    </row>
    <row r="66" spans="1:11" s="13" customFormat="1" ht="15.75" x14ac:dyDescent="0.25">
      <c r="A66" s="46"/>
      <c r="B66" s="44"/>
      <c r="C66" s="3" t="s">
        <v>21</v>
      </c>
      <c r="D66" s="4" t="s">
        <v>31</v>
      </c>
      <c r="E66" s="8">
        <v>14</v>
      </c>
      <c r="F66" s="9"/>
      <c r="G66" s="7">
        <v>65</v>
      </c>
      <c r="H66" s="21"/>
      <c r="I66" s="7">
        <f>E66*G66</f>
        <v>910</v>
      </c>
      <c r="J66" s="21"/>
      <c r="K66" s="7">
        <f>I66</f>
        <v>910</v>
      </c>
    </row>
    <row r="67" spans="1:11" s="13" customFormat="1" ht="15.75" x14ac:dyDescent="0.25">
      <c r="A67" s="46"/>
      <c r="B67" s="44"/>
      <c r="C67" s="3" t="s">
        <v>21</v>
      </c>
      <c r="D67" s="4" t="s">
        <v>20</v>
      </c>
      <c r="E67" s="8">
        <v>24</v>
      </c>
      <c r="F67" s="11">
        <v>40</v>
      </c>
      <c r="G67" s="21"/>
      <c r="H67" s="7">
        <v>35</v>
      </c>
      <c r="I67" s="21"/>
      <c r="J67" s="7">
        <f>F67*H67</f>
        <v>1400</v>
      </c>
      <c r="K67" s="7">
        <f>J67</f>
        <v>1400</v>
      </c>
    </row>
    <row r="68" spans="1:11" s="13" customFormat="1" ht="15.75" x14ac:dyDescent="0.25">
      <c r="A68" s="46"/>
      <c r="B68" s="44"/>
      <c r="C68" s="3" t="s">
        <v>21</v>
      </c>
      <c r="D68" s="4" t="s">
        <v>14</v>
      </c>
      <c r="E68" s="8">
        <v>70</v>
      </c>
      <c r="F68" s="11">
        <v>117</v>
      </c>
      <c r="G68" s="21"/>
      <c r="H68" s="7">
        <v>35</v>
      </c>
      <c r="I68" s="21"/>
      <c r="J68" s="7">
        <f>F68*H68</f>
        <v>4095</v>
      </c>
      <c r="K68" s="7">
        <f>J68</f>
        <v>4095</v>
      </c>
    </row>
    <row r="69" spans="1:11" s="13" customFormat="1" ht="15.75" x14ac:dyDescent="0.25">
      <c r="A69" s="46"/>
      <c r="B69" s="44"/>
      <c r="C69" s="3" t="s">
        <v>21</v>
      </c>
      <c r="D69" s="4" t="s">
        <v>15</v>
      </c>
      <c r="E69" s="8">
        <v>58</v>
      </c>
      <c r="F69" s="11">
        <v>105</v>
      </c>
      <c r="G69" s="21"/>
      <c r="H69" s="7">
        <v>35</v>
      </c>
      <c r="I69" s="21"/>
      <c r="J69" s="7">
        <f>F69*H69</f>
        <v>3675</v>
      </c>
      <c r="K69" s="7">
        <f>J69</f>
        <v>3675</v>
      </c>
    </row>
    <row r="70" spans="1:11" s="13" customFormat="1" ht="15.75" x14ac:dyDescent="0.25">
      <c r="A70" s="46"/>
      <c r="B70" s="44"/>
      <c r="C70" s="3" t="s">
        <v>21</v>
      </c>
      <c r="D70" s="4" t="s">
        <v>16</v>
      </c>
      <c r="E70" s="8">
        <v>1</v>
      </c>
      <c r="F70" s="9"/>
      <c r="G70" s="7">
        <v>51</v>
      </c>
      <c r="H70" s="21"/>
      <c r="I70" s="7">
        <f>E70*G70</f>
        <v>51</v>
      </c>
      <c r="J70" s="21"/>
      <c r="K70" s="7">
        <f>I70</f>
        <v>51</v>
      </c>
    </row>
    <row r="71" spans="1:11" s="13" customFormat="1" ht="15.75" x14ac:dyDescent="0.25">
      <c r="A71" s="46"/>
      <c r="B71" s="45"/>
      <c r="C71" s="16"/>
      <c r="D71" s="17" t="s">
        <v>18</v>
      </c>
      <c r="E71" s="18">
        <v>692</v>
      </c>
      <c r="F71" s="18">
        <v>1102</v>
      </c>
      <c r="G71" s="22"/>
      <c r="H71" s="22"/>
      <c r="I71" s="22"/>
      <c r="J71" s="22"/>
      <c r="K71" s="40">
        <f>SUM(K60:K70)</f>
        <v>44022</v>
      </c>
    </row>
    <row r="72" spans="1:11" s="13" customFormat="1" ht="15.75" x14ac:dyDescent="0.25">
      <c r="A72" s="46"/>
      <c r="B72" s="43" t="s">
        <v>41</v>
      </c>
      <c r="C72" s="3" t="s">
        <v>19</v>
      </c>
      <c r="D72" s="14" t="s">
        <v>11</v>
      </c>
      <c r="E72" s="8">
        <v>5</v>
      </c>
      <c r="F72" s="9"/>
      <c r="G72" s="7">
        <v>253</v>
      </c>
      <c r="H72" s="7"/>
      <c r="I72" s="7">
        <f>E72*G72</f>
        <v>1265</v>
      </c>
      <c r="J72" s="7"/>
      <c r="K72" s="7">
        <f>I72</f>
        <v>1265</v>
      </c>
    </row>
    <row r="73" spans="1:11" s="13" customFormat="1" ht="15.75" x14ac:dyDescent="0.25">
      <c r="A73" s="46"/>
      <c r="B73" s="44"/>
      <c r="C73" s="3" t="s">
        <v>19</v>
      </c>
      <c r="D73" s="14" t="s">
        <v>12</v>
      </c>
      <c r="E73" s="8">
        <v>9</v>
      </c>
      <c r="F73" s="9"/>
      <c r="G73" s="7">
        <v>193</v>
      </c>
      <c r="H73" s="7"/>
      <c r="I73" s="7">
        <f>E73*G73</f>
        <v>1737</v>
      </c>
      <c r="J73" s="7"/>
      <c r="K73" s="7">
        <f>I73</f>
        <v>1737</v>
      </c>
    </row>
    <row r="74" spans="1:11" s="13" customFormat="1" ht="15.75" x14ac:dyDescent="0.25">
      <c r="A74" s="46"/>
      <c r="B74" s="44"/>
      <c r="C74" s="3" t="s">
        <v>19</v>
      </c>
      <c r="D74" s="14" t="s">
        <v>30</v>
      </c>
      <c r="E74" s="8">
        <v>2</v>
      </c>
      <c r="F74" s="9"/>
      <c r="G74" s="7">
        <v>163</v>
      </c>
      <c r="H74" s="7"/>
      <c r="I74" s="7">
        <f>E74*G74</f>
        <v>326</v>
      </c>
      <c r="J74" s="7"/>
      <c r="K74" s="7">
        <f>I74</f>
        <v>326</v>
      </c>
    </row>
    <row r="75" spans="1:11" s="13" customFormat="1" ht="15.75" x14ac:dyDescent="0.25">
      <c r="A75" s="46"/>
      <c r="B75" s="44"/>
      <c r="C75" s="3" t="s">
        <v>19</v>
      </c>
      <c r="D75" s="14" t="s">
        <v>29</v>
      </c>
      <c r="E75" s="8">
        <v>230</v>
      </c>
      <c r="F75" s="9"/>
      <c r="G75" s="7">
        <v>133</v>
      </c>
      <c r="H75" s="7"/>
      <c r="I75" s="7">
        <f>E75*G75</f>
        <v>30590</v>
      </c>
      <c r="J75" s="7"/>
      <c r="K75" s="7">
        <f>I75</f>
        <v>30590</v>
      </c>
    </row>
    <row r="76" spans="1:11" s="13" customFormat="1" ht="15.75" x14ac:dyDescent="0.25">
      <c r="A76" s="46"/>
      <c r="B76" s="44"/>
      <c r="C76" s="3" t="s">
        <v>19</v>
      </c>
      <c r="D76" s="14" t="s">
        <v>31</v>
      </c>
      <c r="E76" s="8">
        <v>45</v>
      </c>
      <c r="F76" s="9"/>
      <c r="G76" s="7">
        <v>123</v>
      </c>
      <c r="H76" s="7"/>
      <c r="I76" s="7">
        <f>E76*G76</f>
        <v>5535</v>
      </c>
      <c r="J76" s="7"/>
      <c r="K76" s="7">
        <f>I76</f>
        <v>5535</v>
      </c>
    </row>
    <row r="77" spans="1:11" s="13" customFormat="1" ht="15.75" x14ac:dyDescent="0.25">
      <c r="A77" s="46"/>
      <c r="B77" s="44"/>
      <c r="C77" s="3" t="s">
        <v>19</v>
      </c>
      <c r="D77" s="4" t="s">
        <v>20</v>
      </c>
      <c r="E77" s="8">
        <v>1</v>
      </c>
      <c r="F77" s="11">
        <v>2</v>
      </c>
      <c r="G77" s="6"/>
      <c r="H77" s="7">
        <v>35</v>
      </c>
      <c r="I77" s="7"/>
      <c r="J77" s="7">
        <f>F77*H77</f>
        <v>70</v>
      </c>
      <c r="K77" s="7">
        <f>J77</f>
        <v>70</v>
      </c>
    </row>
    <row r="78" spans="1:11" s="13" customFormat="1" ht="15.75" x14ac:dyDescent="0.25">
      <c r="A78" s="46"/>
      <c r="B78" s="44"/>
      <c r="C78" s="3" t="s">
        <v>19</v>
      </c>
      <c r="D78" s="4" t="s">
        <v>13</v>
      </c>
      <c r="E78" s="8">
        <v>25</v>
      </c>
      <c r="F78" s="11">
        <v>42</v>
      </c>
      <c r="G78" s="6"/>
      <c r="H78" s="7">
        <v>35</v>
      </c>
      <c r="I78" s="7"/>
      <c r="J78" s="7">
        <f>F78*H78</f>
        <v>1470</v>
      </c>
      <c r="K78" s="7">
        <f>J78</f>
        <v>1470</v>
      </c>
    </row>
    <row r="79" spans="1:11" s="13" customFormat="1" ht="15.75" x14ac:dyDescent="0.25">
      <c r="A79" s="46"/>
      <c r="B79" s="44"/>
      <c r="C79" s="3" t="s">
        <v>19</v>
      </c>
      <c r="D79" s="4" t="s">
        <v>14</v>
      </c>
      <c r="E79" s="8">
        <v>420</v>
      </c>
      <c r="F79" s="11">
        <v>700</v>
      </c>
      <c r="G79" s="6"/>
      <c r="H79" s="7">
        <v>35</v>
      </c>
      <c r="I79" s="7"/>
      <c r="J79" s="7">
        <f>F79*H79</f>
        <v>24500</v>
      </c>
      <c r="K79" s="7">
        <f>J79</f>
        <v>24500</v>
      </c>
    </row>
    <row r="80" spans="1:11" s="13" customFormat="1" ht="15.75" x14ac:dyDescent="0.25">
      <c r="A80" s="46"/>
      <c r="B80" s="44"/>
      <c r="C80" s="3" t="s">
        <v>19</v>
      </c>
      <c r="D80" s="4" t="s">
        <v>15</v>
      </c>
      <c r="E80" s="8">
        <v>130</v>
      </c>
      <c r="F80" s="11">
        <v>236</v>
      </c>
      <c r="G80" s="6"/>
      <c r="H80" s="7">
        <v>35</v>
      </c>
      <c r="I80" s="7"/>
      <c r="J80" s="7">
        <f>F80*H80</f>
        <v>8260</v>
      </c>
      <c r="K80" s="7">
        <f>J80</f>
        <v>8260</v>
      </c>
    </row>
    <row r="81" spans="1:11" s="13" customFormat="1" ht="15.75" x14ac:dyDescent="0.25">
      <c r="A81" s="46"/>
      <c r="B81" s="44"/>
      <c r="C81" s="3" t="s">
        <v>19</v>
      </c>
      <c r="D81" s="4" t="s">
        <v>16</v>
      </c>
      <c r="E81" s="8">
        <v>15</v>
      </c>
      <c r="F81" s="9"/>
      <c r="G81" s="7">
        <v>63</v>
      </c>
      <c r="H81" s="7"/>
      <c r="I81" s="7">
        <f>E81*G81</f>
        <v>945</v>
      </c>
      <c r="J81" s="7"/>
      <c r="K81" s="7">
        <f>I81</f>
        <v>945</v>
      </c>
    </row>
    <row r="82" spans="1:11" s="13" customFormat="1" ht="15.75" x14ac:dyDescent="0.25">
      <c r="A82" s="46"/>
      <c r="B82" s="44"/>
      <c r="C82" s="3" t="s">
        <v>21</v>
      </c>
      <c r="D82" s="14" t="s">
        <v>29</v>
      </c>
      <c r="E82" s="8">
        <v>5</v>
      </c>
      <c r="F82" s="9"/>
      <c r="G82" s="7">
        <v>65</v>
      </c>
      <c r="H82" s="7"/>
      <c r="I82" s="7">
        <f>E82*G82</f>
        <v>325</v>
      </c>
      <c r="J82" s="7"/>
      <c r="K82" s="7">
        <f>I82</f>
        <v>325</v>
      </c>
    </row>
    <row r="83" spans="1:11" s="13" customFormat="1" ht="15.75" x14ac:dyDescent="0.25">
      <c r="A83" s="46"/>
      <c r="B83" s="44"/>
      <c r="C83" s="3" t="s">
        <v>21</v>
      </c>
      <c r="D83" s="14" t="s">
        <v>31</v>
      </c>
      <c r="E83" s="8">
        <v>1</v>
      </c>
      <c r="F83" s="9"/>
      <c r="G83" s="7">
        <v>65</v>
      </c>
      <c r="H83" s="7"/>
      <c r="I83" s="7">
        <f>E83*G83</f>
        <v>65</v>
      </c>
      <c r="J83" s="7"/>
      <c r="K83" s="7">
        <f>I83</f>
        <v>65</v>
      </c>
    </row>
    <row r="84" spans="1:11" s="13" customFormat="1" ht="15.75" x14ac:dyDescent="0.25">
      <c r="A84" s="46"/>
      <c r="B84" s="44"/>
      <c r="C84" s="3" t="s">
        <v>21</v>
      </c>
      <c r="D84" s="4" t="s">
        <v>13</v>
      </c>
      <c r="E84" s="8">
        <v>1</v>
      </c>
      <c r="F84" s="11">
        <v>2</v>
      </c>
      <c r="G84" s="6"/>
      <c r="H84" s="7">
        <v>35</v>
      </c>
      <c r="I84" s="7"/>
      <c r="J84" s="7">
        <f>F84*H84</f>
        <v>70</v>
      </c>
      <c r="K84" s="7">
        <f>J84</f>
        <v>70</v>
      </c>
    </row>
    <row r="85" spans="1:11" s="13" customFormat="1" ht="15.75" x14ac:dyDescent="0.25">
      <c r="A85" s="46"/>
      <c r="B85" s="44"/>
      <c r="C85" s="3" t="s">
        <v>21</v>
      </c>
      <c r="D85" s="4" t="s">
        <v>14</v>
      </c>
      <c r="E85" s="8">
        <v>10</v>
      </c>
      <c r="F85" s="11">
        <v>17</v>
      </c>
      <c r="G85" s="6"/>
      <c r="H85" s="7">
        <v>35</v>
      </c>
      <c r="I85" s="7"/>
      <c r="J85" s="7">
        <f>F85*H85</f>
        <v>595</v>
      </c>
      <c r="K85" s="7">
        <f>J85</f>
        <v>595</v>
      </c>
    </row>
    <row r="86" spans="1:11" s="13" customFormat="1" ht="15.75" x14ac:dyDescent="0.25">
      <c r="A86" s="46"/>
      <c r="B86" s="44"/>
      <c r="C86" s="3" t="s">
        <v>21</v>
      </c>
      <c r="D86" s="4" t="s">
        <v>15</v>
      </c>
      <c r="E86" s="8">
        <v>9</v>
      </c>
      <c r="F86" s="11">
        <v>16</v>
      </c>
      <c r="G86" s="6"/>
      <c r="H86" s="7">
        <v>35</v>
      </c>
      <c r="I86" s="7"/>
      <c r="J86" s="7">
        <f>F86*H86</f>
        <v>560</v>
      </c>
      <c r="K86" s="7">
        <f>J86</f>
        <v>560</v>
      </c>
    </row>
    <row r="87" spans="1:11" s="13" customFormat="1" ht="15.75" x14ac:dyDescent="0.25">
      <c r="A87" s="46"/>
      <c r="B87" s="44"/>
      <c r="C87" s="3" t="s">
        <v>21</v>
      </c>
      <c r="D87" s="4" t="s">
        <v>16</v>
      </c>
      <c r="E87" s="8">
        <v>1</v>
      </c>
      <c r="F87" s="9"/>
      <c r="G87" s="7">
        <v>51</v>
      </c>
      <c r="H87" s="7"/>
      <c r="I87" s="7">
        <f>E87*G87</f>
        <v>51</v>
      </c>
      <c r="J87" s="7"/>
      <c r="K87" s="7">
        <f>I87</f>
        <v>51</v>
      </c>
    </row>
    <row r="88" spans="1:11" s="13" customFormat="1" ht="15.75" x14ac:dyDescent="0.25">
      <c r="A88" s="46"/>
      <c r="B88" s="45"/>
      <c r="C88" s="16"/>
      <c r="D88" s="17" t="s">
        <v>18</v>
      </c>
      <c r="E88" s="18">
        <v>909</v>
      </c>
      <c r="F88" s="18">
        <v>1015</v>
      </c>
      <c r="G88" s="19"/>
      <c r="H88" s="19"/>
      <c r="I88" s="20"/>
      <c r="J88" s="20"/>
      <c r="K88" s="39">
        <f>SUM(K72:K87)</f>
        <v>76364</v>
      </c>
    </row>
    <row r="89" spans="1:11" s="13" customFormat="1" ht="15.75" x14ac:dyDescent="0.25">
      <c r="A89" s="46"/>
      <c r="B89" s="43" t="s">
        <v>60</v>
      </c>
      <c r="C89" s="3" t="s">
        <v>19</v>
      </c>
      <c r="D89" s="4" t="s">
        <v>31</v>
      </c>
      <c r="E89" s="8">
        <v>3</v>
      </c>
      <c r="F89" s="9"/>
      <c r="G89" s="7">
        <v>123</v>
      </c>
      <c r="H89" s="7"/>
      <c r="I89" s="7">
        <f>E89*G89</f>
        <v>369</v>
      </c>
      <c r="J89" s="7"/>
      <c r="K89" s="7">
        <f>I89</f>
        <v>369</v>
      </c>
    </row>
    <row r="90" spans="1:11" s="13" customFormat="1" ht="15.75" x14ac:dyDescent="0.25">
      <c r="A90" s="46"/>
      <c r="B90" s="44"/>
      <c r="C90" s="3" t="s">
        <v>19</v>
      </c>
      <c r="D90" s="4" t="s">
        <v>20</v>
      </c>
      <c r="E90" s="8">
        <v>8</v>
      </c>
      <c r="F90" s="11">
        <v>13</v>
      </c>
      <c r="G90" s="6"/>
      <c r="H90" s="7">
        <v>35</v>
      </c>
      <c r="I90" s="7"/>
      <c r="J90" s="7">
        <f>F90*H90</f>
        <v>455</v>
      </c>
      <c r="K90" s="7">
        <f>J90</f>
        <v>455</v>
      </c>
    </row>
    <row r="91" spans="1:11" s="13" customFormat="1" ht="15.75" x14ac:dyDescent="0.25">
      <c r="A91" s="46"/>
      <c r="B91" s="44"/>
      <c r="C91" s="3" t="s">
        <v>19</v>
      </c>
      <c r="D91" s="4" t="s">
        <v>14</v>
      </c>
      <c r="E91" s="8">
        <v>17</v>
      </c>
      <c r="F91" s="11">
        <v>28</v>
      </c>
      <c r="G91" s="6"/>
      <c r="H91" s="7">
        <v>35</v>
      </c>
      <c r="I91" s="7"/>
      <c r="J91" s="7">
        <f>F91*H91</f>
        <v>980</v>
      </c>
      <c r="K91" s="7">
        <f>J91</f>
        <v>980</v>
      </c>
    </row>
    <row r="92" spans="1:11" s="13" customFormat="1" ht="15.75" x14ac:dyDescent="0.25">
      <c r="A92" s="46"/>
      <c r="B92" s="44"/>
      <c r="C92" s="3" t="s">
        <v>19</v>
      </c>
      <c r="D92" s="4" t="s">
        <v>15</v>
      </c>
      <c r="E92" s="8">
        <v>10</v>
      </c>
      <c r="F92" s="11">
        <v>18</v>
      </c>
      <c r="G92" s="6"/>
      <c r="H92" s="7">
        <v>35</v>
      </c>
      <c r="I92" s="7"/>
      <c r="J92" s="7">
        <f>F92*H92</f>
        <v>630</v>
      </c>
      <c r="K92" s="7">
        <f>J92</f>
        <v>630</v>
      </c>
    </row>
    <row r="93" spans="1:11" s="13" customFormat="1" ht="15.75" x14ac:dyDescent="0.25">
      <c r="A93" s="46"/>
      <c r="B93" s="44"/>
      <c r="C93" s="3" t="s">
        <v>21</v>
      </c>
      <c r="D93" s="4" t="s">
        <v>29</v>
      </c>
      <c r="E93" s="8">
        <v>3</v>
      </c>
      <c r="F93" s="9"/>
      <c r="G93" s="7">
        <v>65</v>
      </c>
      <c r="H93" s="7"/>
      <c r="I93" s="7">
        <f>E93*G93</f>
        <v>195</v>
      </c>
      <c r="J93" s="7"/>
      <c r="K93" s="7">
        <f>I93</f>
        <v>195</v>
      </c>
    </row>
    <row r="94" spans="1:11" s="13" customFormat="1" ht="15.75" x14ac:dyDescent="0.25">
      <c r="A94" s="46"/>
      <c r="B94" s="44"/>
      <c r="C94" s="3" t="s">
        <v>21</v>
      </c>
      <c r="D94" s="4" t="s">
        <v>31</v>
      </c>
      <c r="E94" s="8">
        <v>8</v>
      </c>
      <c r="F94" s="9"/>
      <c r="G94" s="7">
        <v>65</v>
      </c>
      <c r="H94" s="7"/>
      <c r="I94" s="7">
        <f>E94*G94</f>
        <v>520</v>
      </c>
      <c r="J94" s="7"/>
      <c r="K94" s="7">
        <f>I94</f>
        <v>520</v>
      </c>
    </row>
    <row r="95" spans="1:11" s="13" customFormat="1" ht="15.75" x14ac:dyDescent="0.25">
      <c r="A95" s="46"/>
      <c r="B95" s="44"/>
      <c r="C95" s="3" t="s">
        <v>21</v>
      </c>
      <c r="D95" s="4" t="s">
        <v>20</v>
      </c>
      <c r="E95" s="8">
        <v>7</v>
      </c>
      <c r="F95" s="11">
        <v>12</v>
      </c>
      <c r="G95" s="6"/>
      <c r="H95" s="7">
        <v>35</v>
      </c>
      <c r="I95" s="7"/>
      <c r="J95" s="7">
        <f>F95*H95</f>
        <v>420</v>
      </c>
      <c r="K95" s="7">
        <f>J95</f>
        <v>420</v>
      </c>
    </row>
    <row r="96" spans="1:11" s="13" customFormat="1" ht="15.75" x14ac:dyDescent="0.25">
      <c r="A96" s="46"/>
      <c r="B96" s="44"/>
      <c r="C96" s="3" t="s">
        <v>21</v>
      </c>
      <c r="D96" s="4" t="s">
        <v>13</v>
      </c>
      <c r="E96" s="8">
        <v>2</v>
      </c>
      <c r="F96" s="11">
        <v>3</v>
      </c>
      <c r="G96" s="6"/>
      <c r="H96" s="7">
        <v>35</v>
      </c>
      <c r="I96" s="7"/>
      <c r="J96" s="7">
        <f>F96*H96</f>
        <v>105</v>
      </c>
      <c r="K96" s="7">
        <f>J96</f>
        <v>105</v>
      </c>
    </row>
    <row r="97" spans="1:11" s="13" customFormat="1" ht="15.75" x14ac:dyDescent="0.25">
      <c r="A97" s="46"/>
      <c r="B97" s="44"/>
      <c r="C97" s="3" t="s">
        <v>21</v>
      </c>
      <c r="D97" s="4" t="s">
        <v>14</v>
      </c>
      <c r="E97" s="8">
        <v>40</v>
      </c>
      <c r="F97" s="11">
        <v>67</v>
      </c>
      <c r="G97" s="6"/>
      <c r="H97" s="7">
        <v>35</v>
      </c>
      <c r="I97" s="7"/>
      <c r="J97" s="7">
        <f>F97*H97</f>
        <v>2345</v>
      </c>
      <c r="K97" s="7">
        <f>J97</f>
        <v>2345</v>
      </c>
    </row>
    <row r="98" spans="1:11" s="13" customFormat="1" ht="15.75" x14ac:dyDescent="0.25">
      <c r="A98" s="46"/>
      <c r="B98" s="44"/>
      <c r="C98" s="3" t="s">
        <v>21</v>
      </c>
      <c r="D98" s="4" t="s">
        <v>15</v>
      </c>
      <c r="E98" s="8">
        <v>21</v>
      </c>
      <c r="F98" s="11">
        <v>38</v>
      </c>
      <c r="G98" s="6"/>
      <c r="H98" s="7">
        <v>35</v>
      </c>
      <c r="I98" s="7"/>
      <c r="J98" s="7">
        <f>F98*H98</f>
        <v>1330</v>
      </c>
      <c r="K98" s="7">
        <f>J98</f>
        <v>1330</v>
      </c>
    </row>
    <row r="99" spans="1:11" s="13" customFormat="1" ht="15.75" x14ac:dyDescent="0.25">
      <c r="A99" s="46"/>
      <c r="B99" s="45"/>
      <c r="C99" s="16"/>
      <c r="D99" s="17" t="s">
        <v>18</v>
      </c>
      <c r="E99" s="18">
        <v>119</v>
      </c>
      <c r="F99" s="18">
        <v>179</v>
      </c>
      <c r="G99" s="19"/>
      <c r="H99" s="19"/>
      <c r="I99" s="20"/>
      <c r="J99" s="20"/>
      <c r="K99" s="39">
        <f>SUM(K89:K98)</f>
        <v>7349</v>
      </c>
    </row>
    <row r="100" spans="1:11" s="13" customFormat="1" ht="15.75" x14ac:dyDescent="0.25">
      <c r="A100" s="46"/>
      <c r="B100" s="43" t="s">
        <v>61</v>
      </c>
      <c r="C100" s="3" t="s">
        <v>19</v>
      </c>
      <c r="D100" s="4" t="s">
        <v>31</v>
      </c>
      <c r="E100" s="8">
        <v>1</v>
      </c>
      <c r="F100" s="9"/>
      <c r="G100" s="7">
        <v>123</v>
      </c>
      <c r="H100" s="7"/>
      <c r="I100" s="7">
        <f>E100*G100</f>
        <v>123</v>
      </c>
      <c r="J100" s="7"/>
      <c r="K100" s="7">
        <f>I100</f>
        <v>123</v>
      </c>
    </row>
    <row r="101" spans="1:11" s="13" customFormat="1" ht="15.75" x14ac:dyDescent="0.25">
      <c r="A101" s="46"/>
      <c r="B101" s="44"/>
      <c r="C101" s="3" t="s">
        <v>19</v>
      </c>
      <c r="D101" s="4" t="s">
        <v>20</v>
      </c>
      <c r="E101" s="8">
        <v>7</v>
      </c>
      <c r="F101" s="11">
        <v>12</v>
      </c>
      <c r="G101" s="6"/>
      <c r="H101" s="7">
        <v>35</v>
      </c>
      <c r="I101" s="7"/>
      <c r="J101" s="7">
        <f>F101*H101</f>
        <v>420</v>
      </c>
      <c r="K101" s="7">
        <f>J101</f>
        <v>420</v>
      </c>
    </row>
    <row r="102" spans="1:11" s="13" customFormat="1" ht="15.75" x14ac:dyDescent="0.25">
      <c r="A102" s="46"/>
      <c r="B102" s="44"/>
      <c r="C102" s="3" t="s">
        <v>19</v>
      </c>
      <c r="D102" s="4" t="s">
        <v>13</v>
      </c>
      <c r="E102" s="8">
        <v>2</v>
      </c>
      <c r="F102" s="11">
        <v>3</v>
      </c>
      <c r="G102" s="6"/>
      <c r="H102" s="7">
        <v>35</v>
      </c>
      <c r="I102" s="7"/>
      <c r="J102" s="7">
        <f>F102*H102</f>
        <v>105</v>
      </c>
      <c r="K102" s="7">
        <f>J102</f>
        <v>105</v>
      </c>
    </row>
    <row r="103" spans="1:11" s="13" customFormat="1" ht="15.75" x14ac:dyDescent="0.25">
      <c r="A103" s="46"/>
      <c r="B103" s="44"/>
      <c r="C103" s="3" t="s">
        <v>19</v>
      </c>
      <c r="D103" s="4" t="s">
        <v>14</v>
      </c>
      <c r="E103" s="8">
        <v>40</v>
      </c>
      <c r="F103" s="11">
        <v>67</v>
      </c>
      <c r="G103" s="6"/>
      <c r="H103" s="7">
        <v>35</v>
      </c>
      <c r="I103" s="7"/>
      <c r="J103" s="7">
        <f>F103*H103</f>
        <v>2345</v>
      </c>
      <c r="K103" s="7">
        <f>J103</f>
        <v>2345</v>
      </c>
    </row>
    <row r="104" spans="1:11" s="13" customFormat="1" ht="15.75" x14ac:dyDescent="0.25">
      <c r="A104" s="46"/>
      <c r="B104" s="44"/>
      <c r="C104" s="3" t="s">
        <v>19</v>
      </c>
      <c r="D104" s="4" t="s">
        <v>15</v>
      </c>
      <c r="E104" s="8">
        <v>23</v>
      </c>
      <c r="F104" s="11">
        <v>42</v>
      </c>
      <c r="G104" s="6"/>
      <c r="H104" s="7">
        <v>35</v>
      </c>
      <c r="I104" s="7"/>
      <c r="J104" s="7">
        <f>F104*H104</f>
        <v>1470</v>
      </c>
      <c r="K104" s="7">
        <f>J104</f>
        <v>1470</v>
      </c>
    </row>
    <row r="105" spans="1:11" s="13" customFormat="1" ht="15.75" x14ac:dyDescent="0.25">
      <c r="A105" s="46"/>
      <c r="B105" s="44"/>
      <c r="C105" s="3" t="s">
        <v>19</v>
      </c>
      <c r="D105" s="4" t="s">
        <v>16</v>
      </c>
      <c r="E105" s="8">
        <v>1</v>
      </c>
      <c r="F105" s="9"/>
      <c r="G105" s="7">
        <v>63</v>
      </c>
      <c r="H105" s="7"/>
      <c r="I105" s="7">
        <f>E105*G105</f>
        <v>63</v>
      </c>
      <c r="J105" s="7"/>
      <c r="K105" s="7">
        <f>I105</f>
        <v>63</v>
      </c>
    </row>
    <row r="106" spans="1:11" s="13" customFormat="1" ht="15.75" x14ac:dyDescent="0.25">
      <c r="A106" s="46"/>
      <c r="B106" s="44"/>
      <c r="C106" s="3" t="s">
        <v>21</v>
      </c>
      <c r="D106" s="4" t="s">
        <v>31</v>
      </c>
      <c r="E106" s="8">
        <v>2</v>
      </c>
      <c r="F106" s="9"/>
      <c r="G106" s="7">
        <v>65</v>
      </c>
      <c r="H106" s="7"/>
      <c r="I106" s="7">
        <f>E106*G106</f>
        <v>130</v>
      </c>
      <c r="J106" s="7"/>
      <c r="K106" s="7">
        <f>I106</f>
        <v>130</v>
      </c>
    </row>
    <row r="107" spans="1:11" s="13" customFormat="1" ht="15.75" x14ac:dyDescent="0.25">
      <c r="A107" s="46"/>
      <c r="B107" s="44"/>
      <c r="C107" s="3" t="s">
        <v>21</v>
      </c>
      <c r="D107" s="4" t="s">
        <v>20</v>
      </c>
      <c r="E107" s="8">
        <v>3</v>
      </c>
      <c r="F107" s="11">
        <v>5</v>
      </c>
      <c r="G107" s="6"/>
      <c r="H107" s="7">
        <v>35</v>
      </c>
      <c r="I107" s="7"/>
      <c r="J107" s="7">
        <f>F107*H107</f>
        <v>175</v>
      </c>
      <c r="K107" s="7">
        <f>J107</f>
        <v>175</v>
      </c>
    </row>
    <row r="108" spans="1:11" s="13" customFormat="1" ht="15.75" x14ac:dyDescent="0.25">
      <c r="A108" s="46"/>
      <c r="B108" s="44"/>
      <c r="C108" s="3" t="s">
        <v>21</v>
      </c>
      <c r="D108" s="4" t="s">
        <v>13</v>
      </c>
      <c r="E108" s="8">
        <v>4</v>
      </c>
      <c r="F108" s="11">
        <v>7</v>
      </c>
      <c r="G108" s="6"/>
      <c r="H108" s="7">
        <v>35</v>
      </c>
      <c r="I108" s="7"/>
      <c r="J108" s="7">
        <f>F108*H108</f>
        <v>245</v>
      </c>
      <c r="K108" s="7">
        <f>J108</f>
        <v>245</v>
      </c>
    </row>
    <row r="109" spans="1:11" s="13" customFormat="1" ht="15.75" x14ac:dyDescent="0.25">
      <c r="A109" s="46"/>
      <c r="B109" s="44"/>
      <c r="C109" s="3" t="s">
        <v>21</v>
      </c>
      <c r="D109" s="4" t="s">
        <v>14</v>
      </c>
      <c r="E109" s="8">
        <v>60</v>
      </c>
      <c r="F109" s="11">
        <v>100</v>
      </c>
      <c r="G109" s="6"/>
      <c r="H109" s="7">
        <v>35</v>
      </c>
      <c r="I109" s="7"/>
      <c r="J109" s="7">
        <f>F109*H109</f>
        <v>3500</v>
      </c>
      <c r="K109" s="7">
        <f>J109</f>
        <v>3500</v>
      </c>
    </row>
    <row r="110" spans="1:11" s="13" customFormat="1" ht="15.75" x14ac:dyDescent="0.25">
      <c r="A110" s="46"/>
      <c r="B110" s="44"/>
      <c r="C110" s="3" t="s">
        <v>21</v>
      </c>
      <c r="D110" s="4" t="s">
        <v>15</v>
      </c>
      <c r="E110" s="8">
        <v>47</v>
      </c>
      <c r="F110" s="11">
        <v>85</v>
      </c>
      <c r="G110" s="6"/>
      <c r="H110" s="7">
        <v>35</v>
      </c>
      <c r="I110" s="7"/>
      <c r="J110" s="7">
        <f>F110*H110</f>
        <v>2975</v>
      </c>
      <c r="K110" s="7">
        <f>J110</f>
        <v>2975</v>
      </c>
    </row>
    <row r="111" spans="1:11" s="13" customFormat="1" ht="15.75" x14ac:dyDescent="0.25">
      <c r="A111" s="46"/>
      <c r="B111" s="44"/>
      <c r="C111" s="3" t="s">
        <v>21</v>
      </c>
      <c r="D111" s="4" t="s">
        <v>16</v>
      </c>
      <c r="E111" s="8">
        <v>1</v>
      </c>
      <c r="F111" s="11"/>
      <c r="G111" s="7">
        <v>51</v>
      </c>
      <c r="H111" s="7"/>
      <c r="I111" s="7">
        <f>E111*G111</f>
        <v>51</v>
      </c>
      <c r="J111" s="7"/>
      <c r="K111" s="7">
        <f>I111</f>
        <v>51</v>
      </c>
    </row>
    <row r="112" spans="1:11" s="13" customFormat="1" ht="15.75" x14ac:dyDescent="0.25">
      <c r="A112" s="46"/>
      <c r="B112" s="45"/>
      <c r="C112" s="16"/>
      <c r="D112" s="17" t="s">
        <v>18</v>
      </c>
      <c r="E112" s="18">
        <v>191</v>
      </c>
      <c r="F112" s="18">
        <v>321</v>
      </c>
      <c r="G112" s="19"/>
      <c r="H112" s="19"/>
      <c r="I112" s="20"/>
      <c r="J112" s="20"/>
      <c r="K112" s="39">
        <f>SUM(K100:K111)</f>
        <v>11602</v>
      </c>
    </row>
    <row r="113" spans="1:11" s="13" customFormat="1" ht="15.75" x14ac:dyDescent="0.25">
      <c r="A113" s="46"/>
      <c r="B113" s="43" t="s">
        <v>62</v>
      </c>
      <c r="C113" s="3" t="s">
        <v>19</v>
      </c>
      <c r="D113" s="4" t="s">
        <v>31</v>
      </c>
      <c r="E113" s="8">
        <v>3</v>
      </c>
      <c r="F113" s="9"/>
      <c r="G113" s="7">
        <v>123</v>
      </c>
      <c r="H113" s="7"/>
      <c r="I113" s="7">
        <f>E113*G113</f>
        <v>369</v>
      </c>
      <c r="J113" s="7"/>
      <c r="K113" s="7">
        <f>I113</f>
        <v>369</v>
      </c>
    </row>
    <row r="114" spans="1:11" s="13" customFormat="1" ht="15.75" x14ac:dyDescent="0.25">
      <c r="A114" s="46"/>
      <c r="B114" s="44"/>
      <c r="C114" s="3" t="s">
        <v>19</v>
      </c>
      <c r="D114" s="4" t="s">
        <v>20</v>
      </c>
      <c r="E114" s="8">
        <v>8</v>
      </c>
      <c r="F114" s="11">
        <v>13</v>
      </c>
      <c r="G114" s="6"/>
      <c r="H114" s="7">
        <v>35</v>
      </c>
      <c r="I114" s="7"/>
      <c r="J114" s="7">
        <f>F114*H114</f>
        <v>455</v>
      </c>
      <c r="K114" s="7">
        <f>J114</f>
        <v>455</v>
      </c>
    </row>
    <row r="115" spans="1:11" s="13" customFormat="1" ht="15.75" x14ac:dyDescent="0.25">
      <c r="A115" s="46"/>
      <c r="B115" s="44"/>
      <c r="C115" s="3" t="s">
        <v>19</v>
      </c>
      <c r="D115" s="4" t="s">
        <v>13</v>
      </c>
      <c r="E115" s="8">
        <v>2</v>
      </c>
      <c r="F115" s="11">
        <v>3</v>
      </c>
      <c r="G115" s="6"/>
      <c r="H115" s="7">
        <v>35</v>
      </c>
      <c r="I115" s="7"/>
      <c r="J115" s="7">
        <f>F115*H115</f>
        <v>105</v>
      </c>
      <c r="K115" s="7">
        <f>J115</f>
        <v>105</v>
      </c>
    </row>
    <row r="116" spans="1:11" s="13" customFormat="1" ht="15.75" x14ac:dyDescent="0.25">
      <c r="A116" s="46"/>
      <c r="B116" s="44"/>
      <c r="C116" s="3" t="s">
        <v>19</v>
      </c>
      <c r="D116" s="4" t="s">
        <v>14</v>
      </c>
      <c r="E116" s="8">
        <v>30</v>
      </c>
      <c r="F116" s="11">
        <v>50</v>
      </c>
      <c r="G116" s="6"/>
      <c r="H116" s="7">
        <v>35</v>
      </c>
      <c r="I116" s="7"/>
      <c r="J116" s="7">
        <f>F116*H116</f>
        <v>1750</v>
      </c>
      <c r="K116" s="7">
        <f>J116</f>
        <v>1750</v>
      </c>
    </row>
    <row r="117" spans="1:11" s="13" customFormat="1" ht="15.75" x14ac:dyDescent="0.25">
      <c r="A117" s="46"/>
      <c r="B117" s="44"/>
      <c r="C117" s="3" t="s">
        <v>19</v>
      </c>
      <c r="D117" s="4" t="s">
        <v>15</v>
      </c>
      <c r="E117" s="8">
        <v>18</v>
      </c>
      <c r="F117" s="11">
        <v>33</v>
      </c>
      <c r="G117" s="6"/>
      <c r="H117" s="7">
        <v>35</v>
      </c>
      <c r="I117" s="7"/>
      <c r="J117" s="7">
        <f>F117*H117</f>
        <v>1155</v>
      </c>
      <c r="K117" s="7">
        <f>J117</f>
        <v>1155</v>
      </c>
    </row>
    <row r="118" spans="1:11" s="13" customFormat="1" ht="15.75" x14ac:dyDescent="0.25">
      <c r="A118" s="46"/>
      <c r="B118" s="44"/>
      <c r="C118" s="3" t="s">
        <v>19</v>
      </c>
      <c r="D118" s="4" t="s">
        <v>16</v>
      </c>
      <c r="E118" s="8">
        <v>1</v>
      </c>
      <c r="F118" s="9"/>
      <c r="G118" s="7">
        <v>63</v>
      </c>
      <c r="H118" s="7"/>
      <c r="I118" s="7">
        <f>E118*G118</f>
        <v>63</v>
      </c>
      <c r="J118" s="7"/>
      <c r="K118" s="7">
        <f>I118</f>
        <v>63</v>
      </c>
    </row>
    <row r="119" spans="1:11" s="13" customFormat="1" ht="15.75" x14ac:dyDescent="0.25">
      <c r="A119" s="46"/>
      <c r="B119" s="44"/>
      <c r="C119" s="3" t="s">
        <v>23</v>
      </c>
      <c r="D119" s="4" t="s">
        <v>31</v>
      </c>
      <c r="E119" s="8">
        <v>2</v>
      </c>
      <c r="F119" s="9"/>
      <c r="G119" s="7">
        <v>65</v>
      </c>
      <c r="H119" s="7"/>
      <c r="I119" s="7">
        <f>E119*G119</f>
        <v>130</v>
      </c>
      <c r="J119" s="7"/>
      <c r="K119" s="7">
        <f>I119</f>
        <v>130</v>
      </c>
    </row>
    <row r="120" spans="1:11" s="13" customFormat="1" ht="15.75" x14ac:dyDescent="0.25">
      <c r="A120" s="46"/>
      <c r="B120" s="44"/>
      <c r="C120" s="3" t="s">
        <v>23</v>
      </c>
      <c r="D120" s="4" t="s">
        <v>20</v>
      </c>
      <c r="E120" s="8">
        <v>14</v>
      </c>
      <c r="F120" s="11">
        <v>23</v>
      </c>
      <c r="G120" s="6"/>
      <c r="H120" s="7">
        <v>35</v>
      </c>
      <c r="I120" s="7"/>
      <c r="J120" s="7">
        <f>F120*H120</f>
        <v>805</v>
      </c>
      <c r="K120" s="7">
        <f>J120</f>
        <v>805</v>
      </c>
    </row>
    <row r="121" spans="1:11" s="13" customFormat="1" ht="15.75" x14ac:dyDescent="0.25">
      <c r="A121" s="46"/>
      <c r="B121" s="44"/>
      <c r="C121" s="3" t="s">
        <v>23</v>
      </c>
      <c r="D121" s="4" t="s">
        <v>13</v>
      </c>
      <c r="E121" s="8">
        <v>1</v>
      </c>
      <c r="F121" s="11">
        <v>2</v>
      </c>
      <c r="G121" s="6"/>
      <c r="H121" s="7">
        <v>35</v>
      </c>
      <c r="I121" s="7"/>
      <c r="J121" s="7">
        <f>F121*H121</f>
        <v>70</v>
      </c>
      <c r="K121" s="7">
        <f>J121</f>
        <v>70</v>
      </c>
    </row>
    <row r="122" spans="1:11" s="13" customFormat="1" ht="15.75" x14ac:dyDescent="0.25">
      <c r="A122" s="46"/>
      <c r="B122" s="44"/>
      <c r="C122" s="3" t="s">
        <v>23</v>
      </c>
      <c r="D122" s="4" t="s">
        <v>14</v>
      </c>
      <c r="E122" s="8">
        <v>20</v>
      </c>
      <c r="F122" s="11">
        <v>33</v>
      </c>
      <c r="G122" s="6"/>
      <c r="H122" s="7">
        <v>35</v>
      </c>
      <c r="I122" s="7"/>
      <c r="J122" s="7">
        <f>F122*H122</f>
        <v>1155</v>
      </c>
      <c r="K122" s="7">
        <f>J122</f>
        <v>1155</v>
      </c>
    </row>
    <row r="123" spans="1:11" s="13" customFormat="1" ht="15.75" x14ac:dyDescent="0.25">
      <c r="A123" s="46"/>
      <c r="B123" s="44"/>
      <c r="C123" s="3" t="s">
        <v>23</v>
      </c>
      <c r="D123" s="4" t="s">
        <v>15</v>
      </c>
      <c r="E123" s="8">
        <v>14</v>
      </c>
      <c r="F123" s="11">
        <v>25</v>
      </c>
      <c r="G123" s="6"/>
      <c r="H123" s="7">
        <v>35</v>
      </c>
      <c r="I123" s="7"/>
      <c r="J123" s="7">
        <f>F123*H123</f>
        <v>875</v>
      </c>
      <c r="K123" s="7">
        <f>J123</f>
        <v>875</v>
      </c>
    </row>
    <row r="124" spans="1:11" s="13" customFormat="1" ht="15.75" x14ac:dyDescent="0.25">
      <c r="A124" s="46"/>
      <c r="B124" s="44"/>
      <c r="C124" s="3" t="s">
        <v>21</v>
      </c>
      <c r="D124" s="4" t="s">
        <v>31</v>
      </c>
      <c r="E124" s="8">
        <v>4</v>
      </c>
      <c r="F124" s="9"/>
      <c r="G124" s="7">
        <v>65</v>
      </c>
      <c r="H124" s="7"/>
      <c r="I124" s="7">
        <f>E124*G124</f>
        <v>260</v>
      </c>
      <c r="J124" s="7"/>
      <c r="K124" s="7">
        <f>I124</f>
        <v>260</v>
      </c>
    </row>
    <row r="125" spans="1:11" s="13" customFormat="1" ht="15.75" x14ac:dyDescent="0.25">
      <c r="A125" s="46"/>
      <c r="B125" s="44"/>
      <c r="C125" s="3" t="s">
        <v>21</v>
      </c>
      <c r="D125" s="4" t="s">
        <v>20</v>
      </c>
      <c r="E125" s="8">
        <v>3</v>
      </c>
      <c r="F125" s="11">
        <v>5</v>
      </c>
      <c r="G125" s="6"/>
      <c r="H125" s="7">
        <v>35</v>
      </c>
      <c r="I125" s="7"/>
      <c r="J125" s="7">
        <f>F125*H125</f>
        <v>175</v>
      </c>
      <c r="K125" s="7">
        <f>J125</f>
        <v>175</v>
      </c>
    </row>
    <row r="126" spans="1:11" s="13" customFormat="1" ht="15.75" x14ac:dyDescent="0.25">
      <c r="A126" s="46"/>
      <c r="B126" s="44"/>
      <c r="C126" s="3" t="s">
        <v>21</v>
      </c>
      <c r="D126" s="4" t="s">
        <v>13</v>
      </c>
      <c r="E126" s="8">
        <v>3</v>
      </c>
      <c r="F126" s="11">
        <v>5</v>
      </c>
      <c r="G126" s="6"/>
      <c r="H126" s="7">
        <v>35</v>
      </c>
      <c r="I126" s="7"/>
      <c r="J126" s="7">
        <f>F126*H126</f>
        <v>175</v>
      </c>
      <c r="K126" s="7">
        <f>J126</f>
        <v>175</v>
      </c>
    </row>
    <row r="127" spans="1:11" s="13" customFormat="1" ht="15.75" x14ac:dyDescent="0.25">
      <c r="A127" s="46"/>
      <c r="B127" s="44"/>
      <c r="C127" s="3" t="s">
        <v>21</v>
      </c>
      <c r="D127" s="4" t="s">
        <v>14</v>
      </c>
      <c r="E127" s="8">
        <v>40</v>
      </c>
      <c r="F127" s="11">
        <v>67</v>
      </c>
      <c r="G127" s="6"/>
      <c r="H127" s="7">
        <v>35</v>
      </c>
      <c r="I127" s="7"/>
      <c r="J127" s="7">
        <f>F127*H127</f>
        <v>2345</v>
      </c>
      <c r="K127" s="7">
        <f>J127</f>
        <v>2345</v>
      </c>
    </row>
    <row r="128" spans="1:11" s="13" customFormat="1" ht="15.75" x14ac:dyDescent="0.25">
      <c r="A128" s="46"/>
      <c r="B128" s="44"/>
      <c r="C128" s="3" t="s">
        <v>21</v>
      </c>
      <c r="D128" s="4" t="s">
        <v>15</v>
      </c>
      <c r="E128" s="8">
        <v>28</v>
      </c>
      <c r="F128" s="11">
        <v>51</v>
      </c>
      <c r="G128" s="6"/>
      <c r="H128" s="7">
        <v>35</v>
      </c>
      <c r="I128" s="7"/>
      <c r="J128" s="7">
        <f>F128*H128</f>
        <v>1785</v>
      </c>
      <c r="K128" s="7">
        <f>J128</f>
        <v>1785</v>
      </c>
    </row>
    <row r="129" spans="1:11" s="13" customFormat="1" ht="15.75" x14ac:dyDescent="0.25">
      <c r="A129" s="46"/>
      <c r="B129" s="44"/>
      <c r="C129" s="3" t="s">
        <v>24</v>
      </c>
      <c r="D129" s="4" t="s">
        <v>31</v>
      </c>
      <c r="E129" s="8">
        <v>1</v>
      </c>
      <c r="F129" s="9"/>
      <c r="G129" s="7">
        <v>60</v>
      </c>
      <c r="H129" s="7"/>
      <c r="I129" s="7">
        <f>E129*G129</f>
        <v>60</v>
      </c>
      <c r="J129" s="7"/>
      <c r="K129" s="7">
        <f>I129</f>
        <v>60</v>
      </c>
    </row>
    <row r="130" spans="1:11" s="13" customFormat="1" ht="15.75" x14ac:dyDescent="0.25">
      <c r="A130" s="46"/>
      <c r="B130" s="44"/>
      <c r="C130" s="3" t="s">
        <v>24</v>
      </c>
      <c r="D130" s="4" t="s">
        <v>14</v>
      </c>
      <c r="E130" s="8">
        <v>15</v>
      </c>
      <c r="F130" s="11">
        <v>25</v>
      </c>
      <c r="G130" s="6"/>
      <c r="H130" s="7">
        <v>32</v>
      </c>
      <c r="I130" s="7"/>
      <c r="J130" s="7">
        <f>F130*H130</f>
        <v>800</v>
      </c>
      <c r="K130" s="7">
        <f>J130</f>
        <v>800</v>
      </c>
    </row>
    <row r="131" spans="1:11" s="13" customFormat="1" ht="15.75" x14ac:dyDescent="0.25">
      <c r="A131" s="46"/>
      <c r="B131" s="44"/>
      <c r="C131" s="3" t="s">
        <v>24</v>
      </c>
      <c r="D131" s="4" t="s">
        <v>15</v>
      </c>
      <c r="E131" s="8">
        <v>10</v>
      </c>
      <c r="F131" s="11">
        <v>18</v>
      </c>
      <c r="G131" s="6"/>
      <c r="H131" s="7">
        <v>32</v>
      </c>
      <c r="I131" s="7"/>
      <c r="J131" s="7">
        <f>F131*H131</f>
        <v>576</v>
      </c>
      <c r="K131" s="7">
        <f>J131</f>
        <v>576</v>
      </c>
    </row>
    <row r="132" spans="1:11" s="13" customFormat="1" ht="15.75" x14ac:dyDescent="0.25">
      <c r="A132" s="46"/>
      <c r="B132" s="45"/>
      <c r="C132" s="16"/>
      <c r="D132" s="17" t="s">
        <v>18</v>
      </c>
      <c r="E132" s="18">
        <v>217</v>
      </c>
      <c r="F132" s="18">
        <v>353</v>
      </c>
      <c r="G132" s="19"/>
      <c r="H132" s="19"/>
      <c r="I132" s="20"/>
      <c r="J132" s="20"/>
      <c r="K132" s="39">
        <f>SUM(K113:K131)</f>
        <v>13108</v>
      </c>
    </row>
    <row r="133" spans="1:11" s="13" customFormat="1" ht="15.75" x14ac:dyDescent="0.25">
      <c r="A133" s="46"/>
      <c r="B133" s="43" t="s">
        <v>63</v>
      </c>
      <c r="C133" s="3" t="s">
        <v>19</v>
      </c>
      <c r="D133" s="4" t="s">
        <v>29</v>
      </c>
      <c r="E133" s="8">
        <v>10</v>
      </c>
      <c r="F133" s="9"/>
      <c r="G133" s="7">
        <v>133</v>
      </c>
      <c r="H133" s="7"/>
      <c r="I133" s="7">
        <f>E133*G133</f>
        <v>1330</v>
      </c>
      <c r="J133" s="7"/>
      <c r="K133" s="7">
        <f>I133</f>
        <v>1330</v>
      </c>
    </row>
    <row r="134" spans="1:11" s="13" customFormat="1" ht="15.75" x14ac:dyDescent="0.25">
      <c r="A134" s="46"/>
      <c r="B134" s="44"/>
      <c r="C134" s="3" t="s">
        <v>19</v>
      </c>
      <c r="D134" s="4" t="s">
        <v>31</v>
      </c>
      <c r="E134" s="8">
        <v>5</v>
      </c>
      <c r="F134" s="9"/>
      <c r="G134" s="7">
        <v>123</v>
      </c>
      <c r="H134" s="7"/>
      <c r="I134" s="7">
        <f>E134*G134</f>
        <v>615</v>
      </c>
      <c r="J134" s="7"/>
      <c r="K134" s="7">
        <f>I134</f>
        <v>615</v>
      </c>
    </row>
    <row r="135" spans="1:11" s="13" customFormat="1" ht="15.75" x14ac:dyDescent="0.25">
      <c r="A135" s="46"/>
      <c r="B135" s="44"/>
      <c r="C135" s="3" t="s">
        <v>19</v>
      </c>
      <c r="D135" s="4" t="s">
        <v>20</v>
      </c>
      <c r="E135" s="8">
        <v>5</v>
      </c>
      <c r="F135" s="11">
        <v>8</v>
      </c>
      <c r="G135" s="6"/>
      <c r="H135" s="7">
        <v>35</v>
      </c>
      <c r="I135" s="7"/>
      <c r="J135" s="7">
        <f>F135*H135</f>
        <v>280</v>
      </c>
      <c r="K135" s="7">
        <f>J135</f>
        <v>280</v>
      </c>
    </row>
    <row r="136" spans="1:11" s="13" customFormat="1" ht="15.75" x14ac:dyDescent="0.25">
      <c r="A136" s="46"/>
      <c r="B136" s="44"/>
      <c r="C136" s="3" t="s">
        <v>19</v>
      </c>
      <c r="D136" s="4" t="s">
        <v>13</v>
      </c>
      <c r="E136" s="8">
        <v>4</v>
      </c>
      <c r="F136" s="11">
        <v>7</v>
      </c>
      <c r="G136" s="6"/>
      <c r="H136" s="7">
        <v>35</v>
      </c>
      <c r="I136" s="7"/>
      <c r="J136" s="7">
        <f>F136*H136</f>
        <v>245</v>
      </c>
      <c r="K136" s="7">
        <f>J136</f>
        <v>245</v>
      </c>
    </row>
    <row r="137" spans="1:11" s="13" customFormat="1" ht="15.75" x14ac:dyDescent="0.25">
      <c r="A137" s="46"/>
      <c r="B137" s="44"/>
      <c r="C137" s="3" t="s">
        <v>19</v>
      </c>
      <c r="D137" s="4" t="s">
        <v>14</v>
      </c>
      <c r="E137" s="8">
        <v>60</v>
      </c>
      <c r="F137" s="11">
        <v>100</v>
      </c>
      <c r="G137" s="6"/>
      <c r="H137" s="7">
        <v>35</v>
      </c>
      <c r="I137" s="7"/>
      <c r="J137" s="7">
        <f>F137*H137</f>
        <v>3500</v>
      </c>
      <c r="K137" s="7">
        <f>J137</f>
        <v>3500</v>
      </c>
    </row>
    <row r="138" spans="1:11" s="13" customFormat="1" ht="15.75" x14ac:dyDescent="0.25">
      <c r="A138" s="46"/>
      <c r="B138" s="44"/>
      <c r="C138" s="3" t="s">
        <v>19</v>
      </c>
      <c r="D138" s="4" t="s">
        <v>15</v>
      </c>
      <c r="E138" s="8">
        <v>38</v>
      </c>
      <c r="F138" s="11">
        <v>69</v>
      </c>
      <c r="G138" s="6"/>
      <c r="H138" s="7">
        <v>35</v>
      </c>
      <c r="I138" s="7"/>
      <c r="J138" s="7">
        <f>F138*H138</f>
        <v>2415</v>
      </c>
      <c r="K138" s="7">
        <f>J138</f>
        <v>2415</v>
      </c>
    </row>
    <row r="139" spans="1:11" s="13" customFormat="1" ht="15.75" x14ac:dyDescent="0.25">
      <c r="A139" s="46"/>
      <c r="B139" s="44"/>
      <c r="C139" s="3" t="s">
        <v>19</v>
      </c>
      <c r="D139" s="4" t="s">
        <v>16</v>
      </c>
      <c r="E139" s="8">
        <v>1</v>
      </c>
      <c r="F139" s="9"/>
      <c r="G139" s="7">
        <v>63</v>
      </c>
      <c r="H139" s="7"/>
      <c r="I139" s="7">
        <f>E139*G139</f>
        <v>63</v>
      </c>
      <c r="J139" s="7"/>
      <c r="K139" s="7">
        <f>I139</f>
        <v>63</v>
      </c>
    </row>
    <row r="140" spans="1:11" s="13" customFormat="1" ht="15.75" x14ac:dyDescent="0.25">
      <c r="A140" s="46"/>
      <c r="B140" s="44"/>
      <c r="C140" s="3" t="s">
        <v>23</v>
      </c>
      <c r="D140" s="4" t="s">
        <v>20</v>
      </c>
      <c r="E140" s="8">
        <v>43</v>
      </c>
      <c r="F140" s="11">
        <v>72</v>
      </c>
      <c r="G140" s="6"/>
      <c r="H140" s="7">
        <v>35</v>
      </c>
      <c r="I140" s="7"/>
      <c r="J140" s="7">
        <f t="shared" ref="J140:J146" si="0">F140*H140</f>
        <v>2520</v>
      </c>
      <c r="K140" s="7">
        <f t="shared" ref="K140:K146" si="1">J140</f>
        <v>2520</v>
      </c>
    </row>
    <row r="141" spans="1:11" s="13" customFormat="1" ht="15.75" x14ac:dyDescent="0.25">
      <c r="A141" s="46"/>
      <c r="B141" s="44"/>
      <c r="C141" s="3" t="s">
        <v>23</v>
      </c>
      <c r="D141" s="4" t="s">
        <v>13</v>
      </c>
      <c r="E141" s="8">
        <v>4</v>
      </c>
      <c r="F141" s="11">
        <v>7</v>
      </c>
      <c r="G141" s="6"/>
      <c r="H141" s="7">
        <v>35</v>
      </c>
      <c r="I141" s="7"/>
      <c r="J141" s="7">
        <f t="shared" si="0"/>
        <v>245</v>
      </c>
      <c r="K141" s="7">
        <f t="shared" si="1"/>
        <v>245</v>
      </c>
    </row>
    <row r="142" spans="1:11" s="13" customFormat="1" ht="15.75" x14ac:dyDescent="0.25">
      <c r="A142" s="46"/>
      <c r="B142" s="44"/>
      <c r="C142" s="3" t="s">
        <v>23</v>
      </c>
      <c r="D142" s="4" t="s">
        <v>14</v>
      </c>
      <c r="E142" s="8">
        <v>200</v>
      </c>
      <c r="F142" s="11">
        <v>333</v>
      </c>
      <c r="G142" s="6"/>
      <c r="H142" s="7">
        <v>35</v>
      </c>
      <c r="I142" s="7"/>
      <c r="J142" s="7">
        <f t="shared" si="0"/>
        <v>11655</v>
      </c>
      <c r="K142" s="7">
        <f t="shared" si="1"/>
        <v>11655</v>
      </c>
    </row>
    <row r="143" spans="1:11" s="13" customFormat="1" ht="15.75" x14ac:dyDescent="0.25">
      <c r="A143" s="46"/>
      <c r="B143" s="44"/>
      <c r="C143" s="3" t="s">
        <v>23</v>
      </c>
      <c r="D143" s="4" t="s">
        <v>15</v>
      </c>
      <c r="E143" s="8">
        <v>125</v>
      </c>
      <c r="F143" s="11">
        <v>227</v>
      </c>
      <c r="G143" s="6"/>
      <c r="H143" s="7">
        <v>35</v>
      </c>
      <c r="I143" s="7"/>
      <c r="J143" s="7">
        <f t="shared" si="0"/>
        <v>7945</v>
      </c>
      <c r="K143" s="7">
        <f t="shared" si="1"/>
        <v>7945</v>
      </c>
    </row>
    <row r="144" spans="1:11" s="13" customFormat="1" ht="15.75" x14ac:dyDescent="0.25">
      <c r="A144" s="46"/>
      <c r="B144" s="44"/>
      <c r="C144" s="3" t="s">
        <v>26</v>
      </c>
      <c r="D144" s="4" t="s">
        <v>13</v>
      </c>
      <c r="E144" s="8">
        <v>1</v>
      </c>
      <c r="F144" s="11">
        <v>2</v>
      </c>
      <c r="G144" s="6"/>
      <c r="H144" s="7">
        <v>35</v>
      </c>
      <c r="I144" s="7"/>
      <c r="J144" s="7">
        <f t="shared" si="0"/>
        <v>70</v>
      </c>
      <c r="K144" s="7">
        <f t="shared" si="1"/>
        <v>70</v>
      </c>
    </row>
    <row r="145" spans="1:11" s="13" customFormat="1" ht="15.75" x14ac:dyDescent="0.25">
      <c r="A145" s="46"/>
      <c r="B145" s="44"/>
      <c r="C145" s="3" t="s">
        <v>26</v>
      </c>
      <c r="D145" s="4" t="s">
        <v>14</v>
      </c>
      <c r="E145" s="8">
        <v>8</v>
      </c>
      <c r="F145" s="11">
        <v>13</v>
      </c>
      <c r="G145" s="6"/>
      <c r="H145" s="7">
        <v>35</v>
      </c>
      <c r="I145" s="7"/>
      <c r="J145" s="7">
        <f t="shared" si="0"/>
        <v>455</v>
      </c>
      <c r="K145" s="7">
        <f t="shared" si="1"/>
        <v>455</v>
      </c>
    </row>
    <row r="146" spans="1:11" s="13" customFormat="1" ht="15.75" x14ac:dyDescent="0.25">
      <c r="A146" s="46"/>
      <c r="B146" s="44"/>
      <c r="C146" s="3" t="s">
        <v>26</v>
      </c>
      <c r="D146" s="4" t="s">
        <v>15</v>
      </c>
      <c r="E146" s="8">
        <v>7</v>
      </c>
      <c r="F146" s="11">
        <v>13</v>
      </c>
      <c r="G146" s="6"/>
      <c r="H146" s="7">
        <v>35</v>
      </c>
      <c r="I146" s="7"/>
      <c r="J146" s="7">
        <f t="shared" si="0"/>
        <v>455</v>
      </c>
      <c r="K146" s="7">
        <f t="shared" si="1"/>
        <v>455</v>
      </c>
    </row>
    <row r="147" spans="1:11" s="13" customFormat="1" ht="15.75" x14ac:dyDescent="0.25">
      <c r="A147" s="46"/>
      <c r="B147" s="44"/>
      <c r="C147" s="3" t="s">
        <v>25</v>
      </c>
      <c r="D147" s="4" t="s">
        <v>29</v>
      </c>
      <c r="E147" s="8">
        <v>1</v>
      </c>
      <c r="F147" s="9"/>
      <c r="G147" s="7">
        <v>93</v>
      </c>
      <c r="H147" s="7"/>
      <c r="I147" s="7">
        <f>E147*G147</f>
        <v>93</v>
      </c>
      <c r="J147" s="7"/>
      <c r="K147" s="7">
        <f>I147</f>
        <v>93</v>
      </c>
    </row>
    <row r="148" spans="1:11" s="13" customFormat="1" ht="15.75" x14ac:dyDescent="0.25">
      <c r="A148" s="46"/>
      <c r="B148" s="44"/>
      <c r="C148" s="3" t="s">
        <v>25</v>
      </c>
      <c r="D148" s="4" t="s">
        <v>31</v>
      </c>
      <c r="E148" s="8">
        <v>4</v>
      </c>
      <c r="F148" s="9"/>
      <c r="G148" s="7">
        <v>83</v>
      </c>
      <c r="H148" s="7"/>
      <c r="I148" s="7">
        <f>E148*G148</f>
        <v>332</v>
      </c>
      <c r="J148" s="7"/>
      <c r="K148" s="7">
        <f>I148</f>
        <v>332</v>
      </c>
    </row>
    <row r="149" spans="1:11" s="13" customFormat="1" ht="15.75" x14ac:dyDescent="0.25">
      <c r="A149" s="46"/>
      <c r="B149" s="44"/>
      <c r="C149" s="3" t="s">
        <v>25</v>
      </c>
      <c r="D149" s="4" t="s">
        <v>20</v>
      </c>
      <c r="E149" s="8">
        <v>9</v>
      </c>
      <c r="F149" s="11">
        <v>15</v>
      </c>
      <c r="G149" s="6"/>
      <c r="H149" s="7">
        <v>35</v>
      </c>
      <c r="I149" s="7"/>
      <c r="J149" s="7">
        <f>F149*H149</f>
        <v>525</v>
      </c>
      <c r="K149" s="7">
        <f>J149</f>
        <v>525</v>
      </c>
    </row>
    <row r="150" spans="1:11" s="13" customFormat="1" ht="15.75" x14ac:dyDescent="0.25">
      <c r="A150" s="46"/>
      <c r="B150" s="44"/>
      <c r="C150" s="3" t="s">
        <v>25</v>
      </c>
      <c r="D150" s="4" t="s">
        <v>13</v>
      </c>
      <c r="E150" s="8">
        <v>2</v>
      </c>
      <c r="F150" s="11">
        <v>3</v>
      </c>
      <c r="G150" s="6"/>
      <c r="H150" s="7">
        <v>35</v>
      </c>
      <c r="I150" s="7"/>
      <c r="J150" s="7">
        <f>F150*H150</f>
        <v>105</v>
      </c>
      <c r="K150" s="7">
        <f>J150</f>
        <v>105</v>
      </c>
    </row>
    <row r="151" spans="1:11" s="13" customFormat="1" ht="15.75" x14ac:dyDescent="0.25">
      <c r="A151" s="46"/>
      <c r="B151" s="44"/>
      <c r="C151" s="3" t="s">
        <v>25</v>
      </c>
      <c r="D151" s="4" t="s">
        <v>14</v>
      </c>
      <c r="E151" s="8">
        <v>50</v>
      </c>
      <c r="F151" s="11">
        <v>83</v>
      </c>
      <c r="G151" s="6"/>
      <c r="H151" s="7">
        <v>35</v>
      </c>
      <c r="I151" s="7"/>
      <c r="J151" s="7">
        <f>F151*H151</f>
        <v>2905</v>
      </c>
      <c r="K151" s="7">
        <f>J151</f>
        <v>2905</v>
      </c>
    </row>
    <row r="152" spans="1:11" s="13" customFormat="1" ht="15.75" x14ac:dyDescent="0.25">
      <c r="A152" s="46"/>
      <c r="B152" s="44"/>
      <c r="C152" s="3" t="s">
        <v>25</v>
      </c>
      <c r="D152" s="4" t="s">
        <v>15</v>
      </c>
      <c r="E152" s="8">
        <v>23</v>
      </c>
      <c r="F152" s="11">
        <v>42</v>
      </c>
      <c r="G152" s="6"/>
      <c r="H152" s="7">
        <v>35</v>
      </c>
      <c r="I152" s="7"/>
      <c r="J152" s="7">
        <f>F152*H152</f>
        <v>1470</v>
      </c>
      <c r="K152" s="7">
        <f>J152</f>
        <v>1470</v>
      </c>
    </row>
    <row r="153" spans="1:11" s="13" customFormat="1" ht="15.75" x14ac:dyDescent="0.25">
      <c r="A153" s="46"/>
      <c r="B153" s="44"/>
      <c r="C153" s="3" t="s">
        <v>25</v>
      </c>
      <c r="D153" s="4" t="s">
        <v>16</v>
      </c>
      <c r="E153" s="8">
        <v>1</v>
      </c>
      <c r="F153" s="9"/>
      <c r="G153" s="7">
        <v>51</v>
      </c>
      <c r="H153" s="7"/>
      <c r="I153" s="7">
        <f>E153*G153</f>
        <v>51</v>
      </c>
      <c r="J153" s="7"/>
      <c r="K153" s="7">
        <f>I153</f>
        <v>51</v>
      </c>
    </row>
    <row r="154" spans="1:11" s="13" customFormat="1" ht="15.75" x14ac:dyDescent="0.25">
      <c r="A154" s="46"/>
      <c r="B154" s="44"/>
      <c r="C154" s="3" t="s">
        <v>21</v>
      </c>
      <c r="D154" s="4" t="s">
        <v>13</v>
      </c>
      <c r="E154" s="8">
        <v>2</v>
      </c>
      <c r="F154" s="11">
        <v>3</v>
      </c>
      <c r="G154" s="6"/>
      <c r="H154" s="7">
        <v>35</v>
      </c>
      <c r="I154" s="7"/>
      <c r="J154" s="7">
        <f t="shared" ref="J154:J161" si="2">F154*H154</f>
        <v>105</v>
      </c>
      <c r="K154" s="7">
        <f t="shared" ref="K154:K161" si="3">J154</f>
        <v>105</v>
      </c>
    </row>
    <row r="155" spans="1:11" s="13" customFormat="1" ht="15.75" x14ac:dyDescent="0.25">
      <c r="A155" s="46"/>
      <c r="B155" s="44"/>
      <c r="C155" s="3" t="s">
        <v>21</v>
      </c>
      <c r="D155" s="4" t="s">
        <v>14</v>
      </c>
      <c r="E155" s="8">
        <v>40</v>
      </c>
      <c r="F155" s="11">
        <v>67</v>
      </c>
      <c r="G155" s="6"/>
      <c r="H155" s="7">
        <v>35</v>
      </c>
      <c r="I155" s="7"/>
      <c r="J155" s="7">
        <f t="shared" si="2"/>
        <v>2345</v>
      </c>
      <c r="K155" s="7">
        <f t="shared" si="3"/>
        <v>2345</v>
      </c>
    </row>
    <row r="156" spans="1:11" s="13" customFormat="1" ht="15.75" x14ac:dyDescent="0.25">
      <c r="A156" s="46"/>
      <c r="B156" s="44"/>
      <c r="C156" s="3" t="s">
        <v>21</v>
      </c>
      <c r="D156" s="4" t="s">
        <v>15</v>
      </c>
      <c r="E156" s="8">
        <v>25</v>
      </c>
      <c r="F156" s="11">
        <v>45</v>
      </c>
      <c r="G156" s="6"/>
      <c r="H156" s="7">
        <v>35</v>
      </c>
      <c r="I156" s="7"/>
      <c r="J156" s="7">
        <f t="shared" si="2"/>
        <v>1575</v>
      </c>
      <c r="K156" s="7">
        <f t="shared" si="3"/>
        <v>1575</v>
      </c>
    </row>
    <row r="157" spans="1:11" s="13" customFormat="1" ht="15.75" x14ac:dyDescent="0.25">
      <c r="A157" s="46"/>
      <c r="B157" s="44"/>
      <c r="C157" s="3" t="s">
        <v>10</v>
      </c>
      <c r="D157" s="4" t="s">
        <v>13</v>
      </c>
      <c r="E157" s="8">
        <v>1</v>
      </c>
      <c r="F157" s="11">
        <v>2</v>
      </c>
      <c r="G157" s="6"/>
      <c r="H157" s="7">
        <v>29</v>
      </c>
      <c r="I157" s="7"/>
      <c r="J157" s="7">
        <f t="shared" si="2"/>
        <v>58</v>
      </c>
      <c r="K157" s="7">
        <f t="shared" si="3"/>
        <v>58</v>
      </c>
    </row>
    <row r="158" spans="1:11" s="13" customFormat="1" ht="15.75" x14ac:dyDescent="0.25">
      <c r="A158" s="46"/>
      <c r="B158" s="44"/>
      <c r="C158" s="3" t="s">
        <v>10</v>
      </c>
      <c r="D158" s="4" t="s">
        <v>14</v>
      </c>
      <c r="E158" s="8">
        <v>25</v>
      </c>
      <c r="F158" s="11">
        <v>42</v>
      </c>
      <c r="G158" s="6"/>
      <c r="H158" s="7">
        <v>29</v>
      </c>
      <c r="I158" s="7"/>
      <c r="J158" s="7">
        <f t="shared" si="2"/>
        <v>1218</v>
      </c>
      <c r="K158" s="7">
        <f t="shared" si="3"/>
        <v>1218</v>
      </c>
    </row>
    <row r="159" spans="1:11" s="13" customFormat="1" ht="15.75" x14ac:dyDescent="0.25">
      <c r="A159" s="46"/>
      <c r="B159" s="44"/>
      <c r="C159" s="3" t="s">
        <v>10</v>
      </c>
      <c r="D159" s="4" t="s">
        <v>15</v>
      </c>
      <c r="E159" s="8">
        <v>13</v>
      </c>
      <c r="F159" s="11">
        <v>24</v>
      </c>
      <c r="G159" s="6"/>
      <c r="H159" s="7">
        <v>29</v>
      </c>
      <c r="I159" s="7"/>
      <c r="J159" s="7">
        <f t="shared" si="2"/>
        <v>696</v>
      </c>
      <c r="K159" s="7">
        <f t="shared" si="3"/>
        <v>696</v>
      </c>
    </row>
    <row r="160" spans="1:11" s="13" customFormat="1" ht="15.75" x14ac:dyDescent="0.25">
      <c r="A160" s="46"/>
      <c r="B160" s="44"/>
      <c r="C160" s="3" t="s">
        <v>24</v>
      </c>
      <c r="D160" s="4" t="s">
        <v>14</v>
      </c>
      <c r="E160" s="8">
        <v>40</v>
      </c>
      <c r="F160" s="11">
        <v>67</v>
      </c>
      <c r="G160" s="6"/>
      <c r="H160" s="7">
        <v>32</v>
      </c>
      <c r="I160" s="7"/>
      <c r="J160" s="7">
        <f t="shared" si="2"/>
        <v>2144</v>
      </c>
      <c r="K160" s="7">
        <f t="shared" si="3"/>
        <v>2144</v>
      </c>
    </row>
    <row r="161" spans="1:11" s="13" customFormat="1" ht="15.75" x14ac:dyDescent="0.25">
      <c r="A161" s="46"/>
      <c r="B161" s="44"/>
      <c r="C161" s="3" t="s">
        <v>24</v>
      </c>
      <c r="D161" s="4" t="s">
        <v>15</v>
      </c>
      <c r="E161" s="8">
        <v>27</v>
      </c>
      <c r="F161" s="11">
        <v>49</v>
      </c>
      <c r="G161" s="6"/>
      <c r="H161" s="7">
        <v>32</v>
      </c>
      <c r="I161" s="7"/>
      <c r="J161" s="7">
        <f t="shared" si="2"/>
        <v>1568</v>
      </c>
      <c r="K161" s="7">
        <f t="shared" si="3"/>
        <v>1568</v>
      </c>
    </row>
    <row r="162" spans="1:11" s="13" customFormat="1" ht="15.75" x14ac:dyDescent="0.25">
      <c r="A162" s="46"/>
      <c r="B162" s="45"/>
      <c r="C162" s="16"/>
      <c r="D162" s="17" t="s">
        <v>18</v>
      </c>
      <c r="E162" s="18">
        <v>774</v>
      </c>
      <c r="F162" s="18">
        <v>1293</v>
      </c>
      <c r="G162" s="19"/>
      <c r="H162" s="19"/>
      <c r="I162" s="20"/>
      <c r="J162" s="20"/>
      <c r="K162" s="39">
        <f>SUM(K133:K161)</f>
        <v>46983</v>
      </c>
    </row>
    <row r="163" spans="1:11" s="13" customFormat="1" ht="15.75" x14ac:dyDescent="0.25">
      <c r="A163" s="46"/>
      <c r="B163" s="43" t="s">
        <v>66</v>
      </c>
      <c r="C163" s="3" t="s">
        <v>19</v>
      </c>
      <c r="D163" s="14" t="s">
        <v>29</v>
      </c>
      <c r="E163" s="8">
        <v>10</v>
      </c>
      <c r="F163" s="9"/>
      <c r="G163" s="7">
        <v>133</v>
      </c>
      <c r="H163" s="7"/>
      <c r="I163" s="7">
        <f>E163*G163</f>
        <v>1330</v>
      </c>
      <c r="J163" s="7"/>
      <c r="K163" s="7">
        <f>I163</f>
        <v>1330</v>
      </c>
    </row>
    <row r="164" spans="1:11" s="13" customFormat="1" ht="15.75" x14ac:dyDescent="0.25">
      <c r="A164" s="46"/>
      <c r="B164" s="44"/>
      <c r="C164" s="3" t="s">
        <v>19</v>
      </c>
      <c r="D164" s="14" t="s">
        <v>31</v>
      </c>
      <c r="E164" s="8">
        <v>20</v>
      </c>
      <c r="F164" s="9"/>
      <c r="G164" s="7">
        <v>123</v>
      </c>
      <c r="H164" s="7"/>
      <c r="I164" s="7">
        <f>E164*G164</f>
        <v>2460</v>
      </c>
      <c r="J164" s="7"/>
      <c r="K164" s="7">
        <f>I164</f>
        <v>2460</v>
      </c>
    </row>
    <row r="165" spans="1:11" s="13" customFormat="1" ht="15.75" x14ac:dyDescent="0.25">
      <c r="A165" s="46"/>
      <c r="B165" s="44"/>
      <c r="C165" s="3" t="s">
        <v>19</v>
      </c>
      <c r="D165" s="4" t="s">
        <v>20</v>
      </c>
      <c r="E165" s="8">
        <v>11</v>
      </c>
      <c r="F165" s="11">
        <v>18</v>
      </c>
      <c r="G165" s="6"/>
      <c r="H165" s="7">
        <v>35</v>
      </c>
      <c r="I165" s="7"/>
      <c r="J165" s="7">
        <f>F165*H165</f>
        <v>630</v>
      </c>
      <c r="K165" s="7">
        <f>J165</f>
        <v>630</v>
      </c>
    </row>
    <row r="166" spans="1:11" s="13" customFormat="1" ht="15.75" x14ac:dyDescent="0.25">
      <c r="A166" s="46"/>
      <c r="B166" s="44"/>
      <c r="C166" s="3" t="s">
        <v>19</v>
      </c>
      <c r="D166" s="4" t="s">
        <v>14</v>
      </c>
      <c r="E166" s="8">
        <v>464</v>
      </c>
      <c r="F166" s="11">
        <v>773</v>
      </c>
      <c r="G166" s="6"/>
      <c r="H166" s="7">
        <v>35</v>
      </c>
      <c r="I166" s="7"/>
      <c r="J166" s="7">
        <f>F166*H166</f>
        <v>27055</v>
      </c>
      <c r="K166" s="7">
        <f>J166</f>
        <v>27055</v>
      </c>
    </row>
    <row r="167" spans="1:11" s="13" customFormat="1" ht="15.75" x14ac:dyDescent="0.25">
      <c r="A167" s="46"/>
      <c r="B167" s="44"/>
      <c r="C167" s="3" t="s">
        <v>19</v>
      </c>
      <c r="D167" s="4" t="s">
        <v>15</v>
      </c>
      <c r="E167" s="8">
        <v>224</v>
      </c>
      <c r="F167" s="11">
        <v>407</v>
      </c>
      <c r="G167" s="6"/>
      <c r="H167" s="7">
        <v>35</v>
      </c>
      <c r="I167" s="7"/>
      <c r="J167" s="7">
        <f>F167*H167</f>
        <v>14245</v>
      </c>
      <c r="K167" s="7">
        <f>J167</f>
        <v>14245</v>
      </c>
    </row>
    <row r="168" spans="1:11" s="13" customFormat="1" ht="15.75" x14ac:dyDescent="0.25">
      <c r="A168" s="46"/>
      <c r="B168" s="44"/>
      <c r="C168" s="3" t="s">
        <v>19</v>
      </c>
      <c r="D168" s="4" t="s">
        <v>16</v>
      </c>
      <c r="E168" s="8">
        <v>42</v>
      </c>
      <c r="F168" s="9"/>
      <c r="G168" s="7">
        <v>63</v>
      </c>
      <c r="H168" s="7"/>
      <c r="I168" s="7">
        <f>E168*G168</f>
        <v>2646</v>
      </c>
      <c r="J168" s="7"/>
      <c r="K168" s="7">
        <f>I168</f>
        <v>2646</v>
      </c>
    </row>
    <row r="169" spans="1:11" s="13" customFormat="1" ht="15.75" x14ac:dyDescent="0.25">
      <c r="A169" s="46"/>
      <c r="B169" s="45"/>
      <c r="C169" s="16"/>
      <c r="D169" s="17" t="s">
        <v>18</v>
      </c>
      <c r="E169" s="18">
        <v>771</v>
      </c>
      <c r="F169" s="18">
        <v>1198</v>
      </c>
      <c r="G169" s="19"/>
      <c r="H169" s="19"/>
      <c r="I169" s="20"/>
      <c r="J169" s="20"/>
      <c r="K169" s="39">
        <f>SUM(K163:K168)</f>
        <v>48366</v>
      </c>
    </row>
    <row r="170" spans="1:11" s="13" customFormat="1" ht="15.75" x14ac:dyDescent="0.25">
      <c r="A170" s="46"/>
      <c r="B170" s="43" t="s">
        <v>53</v>
      </c>
      <c r="C170" s="3" t="s">
        <v>19</v>
      </c>
      <c r="D170" s="4" t="s">
        <v>14</v>
      </c>
      <c r="E170" s="8">
        <v>10</v>
      </c>
      <c r="F170" s="11">
        <v>17</v>
      </c>
      <c r="G170" s="6"/>
      <c r="H170" s="7">
        <v>35</v>
      </c>
      <c r="I170" s="7"/>
      <c r="J170" s="7">
        <f>F170*H170</f>
        <v>595</v>
      </c>
      <c r="K170" s="7">
        <f>J170</f>
        <v>595</v>
      </c>
    </row>
    <row r="171" spans="1:11" s="13" customFormat="1" ht="15.75" x14ac:dyDescent="0.25">
      <c r="A171" s="46"/>
      <c r="B171" s="44"/>
      <c r="C171" s="3" t="s">
        <v>19</v>
      </c>
      <c r="D171" s="4" t="s">
        <v>15</v>
      </c>
      <c r="E171" s="8">
        <v>4</v>
      </c>
      <c r="F171" s="11">
        <v>7</v>
      </c>
      <c r="G171" s="6"/>
      <c r="H171" s="7">
        <v>35</v>
      </c>
      <c r="I171" s="7"/>
      <c r="J171" s="7">
        <f>F171*H171</f>
        <v>245</v>
      </c>
      <c r="K171" s="7">
        <f>J171</f>
        <v>245</v>
      </c>
    </row>
    <row r="172" spans="1:11" s="13" customFormat="1" ht="15.75" x14ac:dyDescent="0.25">
      <c r="A172" s="46"/>
      <c r="B172" s="44"/>
      <c r="C172" s="3" t="s">
        <v>21</v>
      </c>
      <c r="D172" s="4" t="s">
        <v>14</v>
      </c>
      <c r="E172" s="8">
        <v>5</v>
      </c>
      <c r="F172" s="11">
        <v>8</v>
      </c>
      <c r="G172" s="6"/>
      <c r="H172" s="7">
        <v>35</v>
      </c>
      <c r="I172" s="7"/>
      <c r="J172" s="7">
        <f>F172*H172</f>
        <v>280</v>
      </c>
      <c r="K172" s="7">
        <f>J172</f>
        <v>280</v>
      </c>
    </row>
    <row r="173" spans="1:11" s="13" customFormat="1" ht="15.75" x14ac:dyDescent="0.25">
      <c r="A173" s="46"/>
      <c r="B173" s="44"/>
      <c r="C173" s="3" t="s">
        <v>21</v>
      </c>
      <c r="D173" s="4" t="s">
        <v>15</v>
      </c>
      <c r="E173" s="8">
        <v>4</v>
      </c>
      <c r="F173" s="11">
        <v>7</v>
      </c>
      <c r="G173" s="6"/>
      <c r="H173" s="7">
        <v>35</v>
      </c>
      <c r="I173" s="7"/>
      <c r="J173" s="7">
        <f>F173*H173</f>
        <v>245</v>
      </c>
      <c r="K173" s="7">
        <f>J173</f>
        <v>245</v>
      </c>
    </row>
    <row r="174" spans="1:11" s="13" customFormat="1" ht="15.75" x14ac:dyDescent="0.25">
      <c r="A174" s="46"/>
      <c r="B174" s="45"/>
      <c r="C174" s="16"/>
      <c r="D174" s="17" t="s">
        <v>18</v>
      </c>
      <c r="E174" s="18">
        <v>23</v>
      </c>
      <c r="F174" s="18">
        <v>39</v>
      </c>
      <c r="G174" s="19"/>
      <c r="H174" s="19"/>
      <c r="I174" s="20"/>
      <c r="J174" s="20"/>
      <c r="K174" s="39">
        <f>SUM(K170:K173)</f>
        <v>1365</v>
      </c>
    </row>
    <row r="175" spans="1:11" s="13" customFormat="1" ht="16.149999999999999" customHeight="1" x14ac:dyDescent="0.25">
      <c r="A175" s="46"/>
      <c r="B175" s="44" t="s">
        <v>50</v>
      </c>
      <c r="C175" s="3" t="s">
        <v>19</v>
      </c>
      <c r="D175" s="14" t="s">
        <v>30</v>
      </c>
      <c r="E175" s="8">
        <v>1</v>
      </c>
      <c r="F175" s="11"/>
      <c r="G175" s="7">
        <v>163</v>
      </c>
      <c r="H175" s="21"/>
      <c r="I175" s="7">
        <f>E175*G175</f>
        <v>163</v>
      </c>
      <c r="J175" s="21"/>
      <c r="K175" s="7">
        <f>I175</f>
        <v>163</v>
      </c>
    </row>
    <row r="176" spans="1:11" s="13" customFormat="1" ht="15.75" x14ac:dyDescent="0.25">
      <c r="A176" s="46"/>
      <c r="B176" s="44"/>
      <c r="C176" s="3" t="s">
        <v>19</v>
      </c>
      <c r="D176" s="14" t="s">
        <v>29</v>
      </c>
      <c r="E176" s="8">
        <v>4</v>
      </c>
      <c r="F176" s="9"/>
      <c r="G176" s="7">
        <v>133</v>
      </c>
      <c r="H176" s="21"/>
      <c r="I176" s="7">
        <f>E176*G176</f>
        <v>532</v>
      </c>
      <c r="J176" s="21"/>
      <c r="K176" s="7">
        <f>I176</f>
        <v>532</v>
      </c>
    </row>
    <row r="177" spans="1:11" s="13" customFormat="1" ht="15.75" x14ac:dyDescent="0.25">
      <c r="A177" s="46"/>
      <c r="B177" s="44"/>
      <c r="C177" s="3" t="s">
        <v>19</v>
      </c>
      <c r="D177" s="14" t="s">
        <v>31</v>
      </c>
      <c r="E177" s="8">
        <v>16</v>
      </c>
      <c r="F177" s="9"/>
      <c r="G177" s="7">
        <v>123</v>
      </c>
      <c r="H177" s="21"/>
      <c r="I177" s="7">
        <f>E177*G177</f>
        <v>1968</v>
      </c>
      <c r="J177" s="21"/>
      <c r="K177" s="7">
        <f>I177</f>
        <v>1968</v>
      </c>
    </row>
    <row r="178" spans="1:11" s="13" customFormat="1" ht="15.75" x14ac:dyDescent="0.25">
      <c r="A178" s="46"/>
      <c r="B178" s="44"/>
      <c r="C178" s="3" t="s">
        <v>19</v>
      </c>
      <c r="D178" s="4" t="s">
        <v>20</v>
      </c>
      <c r="E178" s="8">
        <v>11</v>
      </c>
      <c r="F178" s="11">
        <v>18</v>
      </c>
      <c r="G178" s="21"/>
      <c r="H178" s="7">
        <v>35</v>
      </c>
      <c r="I178" s="21"/>
      <c r="J178" s="7">
        <f>F178*H178</f>
        <v>630</v>
      </c>
      <c r="K178" s="7">
        <f>J178</f>
        <v>630</v>
      </c>
    </row>
    <row r="179" spans="1:11" s="13" customFormat="1" ht="15.75" x14ac:dyDescent="0.25">
      <c r="A179" s="46"/>
      <c r="B179" s="44"/>
      <c r="C179" s="3" t="s">
        <v>19</v>
      </c>
      <c r="D179" s="4" t="s">
        <v>14</v>
      </c>
      <c r="E179" s="8">
        <v>46</v>
      </c>
      <c r="F179" s="11">
        <v>77</v>
      </c>
      <c r="G179" s="21"/>
      <c r="H179" s="7">
        <v>35</v>
      </c>
      <c r="I179" s="21"/>
      <c r="J179" s="7">
        <f>F179*H179</f>
        <v>2695</v>
      </c>
      <c r="K179" s="7">
        <f>J179</f>
        <v>2695</v>
      </c>
    </row>
    <row r="180" spans="1:11" s="13" customFormat="1" ht="15.75" x14ac:dyDescent="0.25">
      <c r="A180" s="46"/>
      <c r="B180" s="44"/>
      <c r="C180" s="3" t="s">
        <v>19</v>
      </c>
      <c r="D180" s="4" t="s">
        <v>15</v>
      </c>
      <c r="E180" s="8">
        <v>30</v>
      </c>
      <c r="F180" s="11">
        <v>55</v>
      </c>
      <c r="G180" s="21"/>
      <c r="H180" s="7">
        <v>35</v>
      </c>
      <c r="I180" s="21"/>
      <c r="J180" s="7">
        <f>F180*H180</f>
        <v>1925</v>
      </c>
      <c r="K180" s="7">
        <f>J180</f>
        <v>1925</v>
      </c>
    </row>
    <row r="181" spans="1:11" s="13" customFormat="1" ht="15.75" x14ac:dyDescent="0.25">
      <c r="A181" s="46"/>
      <c r="B181" s="44"/>
      <c r="C181" s="3" t="s">
        <v>19</v>
      </c>
      <c r="D181" s="4" t="s">
        <v>16</v>
      </c>
      <c r="E181" s="8">
        <v>1</v>
      </c>
      <c r="F181" s="11"/>
      <c r="G181" s="7">
        <v>63</v>
      </c>
      <c r="H181" s="21"/>
      <c r="I181" s="7">
        <f>E181*G181</f>
        <v>63</v>
      </c>
      <c r="J181" s="21"/>
      <c r="K181" s="7">
        <f>I181</f>
        <v>63</v>
      </c>
    </row>
    <row r="182" spans="1:11" s="13" customFormat="1" ht="15.75" x14ac:dyDescent="0.25">
      <c r="A182" s="46"/>
      <c r="B182" s="44"/>
      <c r="C182" s="3" t="s">
        <v>21</v>
      </c>
      <c r="D182" s="14" t="s">
        <v>30</v>
      </c>
      <c r="E182" s="8">
        <v>1</v>
      </c>
      <c r="F182" s="9"/>
      <c r="G182" s="7">
        <v>70</v>
      </c>
      <c r="H182" s="21"/>
      <c r="I182" s="7">
        <f>E182*G182</f>
        <v>70</v>
      </c>
      <c r="J182" s="21"/>
      <c r="K182" s="7">
        <f>I182</f>
        <v>70</v>
      </c>
    </row>
    <row r="183" spans="1:11" s="13" customFormat="1" ht="15.75" x14ac:dyDescent="0.25">
      <c r="A183" s="46"/>
      <c r="B183" s="44"/>
      <c r="C183" s="3" t="s">
        <v>21</v>
      </c>
      <c r="D183" s="14" t="s">
        <v>29</v>
      </c>
      <c r="E183" s="8">
        <v>3</v>
      </c>
      <c r="F183" s="9"/>
      <c r="G183" s="7">
        <v>65</v>
      </c>
      <c r="H183" s="21"/>
      <c r="I183" s="7">
        <f>E183*G183</f>
        <v>195</v>
      </c>
      <c r="J183" s="21"/>
      <c r="K183" s="7">
        <f>I183</f>
        <v>195</v>
      </c>
    </row>
    <row r="184" spans="1:11" s="13" customFormat="1" ht="15.75" x14ac:dyDescent="0.25">
      <c r="A184" s="46"/>
      <c r="B184" s="44"/>
      <c r="C184" s="3" t="s">
        <v>21</v>
      </c>
      <c r="D184" s="14" t="s">
        <v>31</v>
      </c>
      <c r="E184" s="8">
        <v>20</v>
      </c>
      <c r="F184" s="9"/>
      <c r="G184" s="7">
        <v>65</v>
      </c>
      <c r="H184" s="21"/>
      <c r="I184" s="7">
        <f>E184*G184</f>
        <v>1300</v>
      </c>
      <c r="J184" s="21"/>
      <c r="K184" s="7">
        <f>I184</f>
        <v>1300</v>
      </c>
    </row>
    <row r="185" spans="1:11" s="13" customFormat="1" ht="15.75" x14ac:dyDescent="0.25">
      <c r="A185" s="46"/>
      <c r="B185" s="44"/>
      <c r="C185" s="3" t="s">
        <v>21</v>
      </c>
      <c r="D185" s="4" t="s">
        <v>20</v>
      </c>
      <c r="E185" s="8">
        <v>14</v>
      </c>
      <c r="F185" s="11">
        <v>23</v>
      </c>
      <c r="G185" s="21"/>
      <c r="H185" s="7">
        <v>35</v>
      </c>
      <c r="I185" s="21"/>
      <c r="J185" s="7">
        <f>F185*H185</f>
        <v>805</v>
      </c>
      <c r="K185" s="7">
        <f>J185</f>
        <v>805</v>
      </c>
    </row>
    <row r="186" spans="1:11" s="13" customFormat="1" ht="15.75" x14ac:dyDescent="0.25">
      <c r="A186" s="46"/>
      <c r="B186" s="44"/>
      <c r="C186" s="3" t="s">
        <v>21</v>
      </c>
      <c r="D186" s="4" t="s">
        <v>14</v>
      </c>
      <c r="E186" s="8">
        <v>236</v>
      </c>
      <c r="F186" s="11">
        <v>393</v>
      </c>
      <c r="G186" s="21"/>
      <c r="H186" s="7">
        <v>35</v>
      </c>
      <c r="I186" s="21"/>
      <c r="J186" s="7">
        <f>F186*H186</f>
        <v>13755</v>
      </c>
      <c r="K186" s="7">
        <f>J186</f>
        <v>13755</v>
      </c>
    </row>
    <row r="187" spans="1:11" s="13" customFormat="1" ht="15.75" x14ac:dyDescent="0.25">
      <c r="A187" s="46"/>
      <c r="B187" s="44"/>
      <c r="C187" s="3" t="s">
        <v>21</v>
      </c>
      <c r="D187" s="4" t="s">
        <v>15</v>
      </c>
      <c r="E187" s="8">
        <v>156</v>
      </c>
      <c r="F187" s="11">
        <v>284</v>
      </c>
      <c r="G187" s="21"/>
      <c r="H187" s="7">
        <v>35</v>
      </c>
      <c r="I187" s="21"/>
      <c r="J187" s="7">
        <f>F187*H187</f>
        <v>9940</v>
      </c>
      <c r="K187" s="7">
        <f>J187</f>
        <v>9940</v>
      </c>
    </row>
    <row r="188" spans="1:11" s="13" customFormat="1" ht="15.75" x14ac:dyDescent="0.25">
      <c r="A188" s="46"/>
      <c r="B188" s="44"/>
      <c r="C188" s="3" t="s">
        <v>21</v>
      </c>
      <c r="D188" s="4" t="s">
        <v>16</v>
      </c>
      <c r="E188" s="8">
        <v>1</v>
      </c>
      <c r="F188" s="9"/>
      <c r="G188" s="7">
        <v>51</v>
      </c>
      <c r="H188" s="21"/>
      <c r="I188" s="7">
        <f>E188*G188</f>
        <v>51</v>
      </c>
      <c r="J188" s="21"/>
      <c r="K188" s="7">
        <f>I188</f>
        <v>51</v>
      </c>
    </row>
    <row r="189" spans="1:11" s="13" customFormat="1" ht="15.75" x14ac:dyDescent="0.25">
      <c r="A189" s="46"/>
      <c r="B189" s="45"/>
      <c r="C189" s="16"/>
      <c r="D189" s="17" t="s">
        <v>18</v>
      </c>
      <c r="E189" s="18">
        <v>540</v>
      </c>
      <c r="F189" s="18">
        <v>850</v>
      </c>
      <c r="G189" s="22"/>
      <c r="H189" s="22"/>
      <c r="I189" s="22"/>
      <c r="J189" s="22"/>
      <c r="K189" s="40">
        <f>SUM(K175:K188)</f>
        <v>34092</v>
      </c>
    </row>
    <row r="190" spans="1:11" s="13" customFormat="1" ht="15.75" x14ac:dyDescent="0.25">
      <c r="A190" s="46"/>
      <c r="B190" s="44" t="s">
        <v>51</v>
      </c>
      <c r="C190" s="3" t="s">
        <v>19</v>
      </c>
      <c r="D190" s="14" t="s">
        <v>30</v>
      </c>
      <c r="E190" s="8">
        <v>1</v>
      </c>
      <c r="F190" s="9"/>
      <c r="G190" s="7">
        <v>163</v>
      </c>
      <c r="H190" s="21"/>
      <c r="I190" s="7">
        <f>E190*G190</f>
        <v>163</v>
      </c>
      <c r="J190" s="21"/>
      <c r="K190" s="7">
        <f>I190</f>
        <v>163</v>
      </c>
    </row>
    <row r="191" spans="1:11" s="13" customFormat="1" ht="15.75" x14ac:dyDescent="0.25">
      <c r="A191" s="46"/>
      <c r="B191" s="44"/>
      <c r="C191" s="3" t="s">
        <v>19</v>
      </c>
      <c r="D191" s="14" t="s">
        <v>29</v>
      </c>
      <c r="E191" s="8">
        <v>7</v>
      </c>
      <c r="F191" s="9"/>
      <c r="G191" s="7">
        <v>133</v>
      </c>
      <c r="H191" s="21"/>
      <c r="I191" s="7">
        <f>E191*G191</f>
        <v>931</v>
      </c>
      <c r="J191" s="21"/>
      <c r="K191" s="7">
        <f>I191</f>
        <v>931</v>
      </c>
    </row>
    <row r="192" spans="1:11" s="13" customFormat="1" ht="15.75" x14ac:dyDescent="0.25">
      <c r="A192" s="46"/>
      <c r="B192" s="44"/>
      <c r="C192" s="3" t="s">
        <v>19</v>
      </c>
      <c r="D192" s="14" t="s">
        <v>31</v>
      </c>
      <c r="E192" s="8">
        <v>42</v>
      </c>
      <c r="F192" s="9"/>
      <c r="G192" s="7">
        <v>123</v>
      </c>
      <c r="H192" s="21"/>
      <c r="I192" s="7">
        <f>E192*G192</f>
        <v>5166</v>
      </c>
      <c r="J192" s="21"/>
      <c r="K192" s="7">
        <f>I192</f>
        <v>5166</v>
      </c>
    </row>
    <row r="193" spans="1:11" s="13" customFormat="1" ht="15.75" x14ac:dyDescent="0.25">
      <c r="A193" s="46"/>
      <c r="B193" s="44"/>
      <c r="C193" s="3" t="s">
        <v>19</v>
      </c>
      <c r="D193" s="4" t="s">
        <v>20</v>
      </c>
      <c r="E193" s="8">
        <v>39</v>
      </c>
      <c r="F193" s="11">
        <v>65</v>
      </c>
      <c r="G193" s="21"/>
      <c r="H193" s="7">
        <v>35</v>
      </c>
      <c r="I193" s="21"/>
      <c r="J193" s="7">
        <f>F193*H193</f>
        <v>2275</v>
      </c>
      <c r="K193" s="7">
        <f>J193</f>
        <v>2275</v>
      </c>
    </row>
    <row r="194" spans="1:11" s="13" customFormat="1" ht="15.75" x14ac:dyDescent="0.25">
      <c r="A194" s="46"/>
      <c r="B194" s="44"/>
      <c r="C194" s="3" t="s">
        <v>19</v>
      </c>
      <c r="D194" s="4" t="s">
        <v>14</v>
      </c>
      <c r="E194" s="8">
        <v>352</v>
      </c>
      <c r="F194" s="11">
        <v>587</v>
      </c>
      <c r="G194" s="21"/>
      <c r="H194" s="7">
        <v>35</v>
      </c>
      <c r="I194" s="21"/>
      <c r="J194" s="7">
        <f>F194*H194</f>
        <v>20545</v>
      </c>
      <c r="K194" s="7">
        <f>J194</f>
        <v>20545</v>
      </c>
    </row>
    <row r="195" spans="1:11" s="13" customFormat="1" ht="15.75" x14ac:dyDescent="0.25">
      <c r="A195" s="46"/>
      <c r="B195" s="44"/>
      <c r="C195" s="3" t="s">
        <v>19</v>
      </c>
      <c r="D195" s="4" t="s">
        <v>15</v>
      </c>
      <c r="E195" s="8">
        <v>235</v>
      </c>
      <c r="F195" s="11">
        <v>427</v>
      </c>
      <c r="G195" s="21"/>
      <c r="H195" s="7">
        <v>35</v>
      </c>
      <c r="I195" s="21"/>
      <c r="J195" s="7">
        <f>F195*H195</f>
        <v>14945</v>
      </c>
      <c r="K195" s="7">
        <f>J195</f>
        <v>14945</v>
      </c>
    </row>
    <row r="196" spans="1:11" s="13" customFormat="1" ht="15.75" x14ac:dyDescent="0.25">
      <c r="A196" s="46"/>
      <c r="B196" s="44"/>
      <c r="C196" s="3" t="s">
        <v>19</v>
      </c>
      <c r="D196" s="4" t="s">
        <v>16</v>
      </c>
      <c r="E196" s="8">
        <v>1</v>
      </c>
      <c r="F196" s="11"/>
      <c r="G196" s="7">
        <v>63</v>
      </c>
      <c r="H196" s="21"/>
      <c r="I196" s="7">
        <f>E196*G196</f>
        <v>63</v>
      </c>
      <c r="J196" s="21"/>
      <c r="K196" s="7">
        <f>I196</f>
        <v>63</v>
      </c>
    </row>
    <row r="197" spans="1:11" s="13" customFormat="1" ht="15.75" x14ac:dyDescent="0.25">
      <c r="A197" s="46"/>
      <c r="B197" s="44"/>
      <c r="C197" s="3" t="s">
        <v>21</v>
      </c>
      <c r="D197" s="14" t="s">
        <v>31</v>
      </c>
      <c r="E197" s="8">
        <v>1</v>
      </c>
      <c r="F197" s="9"/>
      <c r="G197" s="7">
        <v>65</v>
      </c>
      <c r="H197" s="21"/>
      <c r="I197" s="7">
        <f>E197*G197</f>
        <v>65</v>
      </c>
      <c r="J197" s="21"/>
      <c r="K197" s="7">
        <f>I197</f>
        <v>65</v>
      </c>
    </row>
    <row r="198" spans="1:11" s="13" customFormat="1" ht="15.75" x14ac:dyDescent="0.25">
      <c r="A198" s="46"/>
      <c r="B198" s="44"/>
      <c r="C198" s="3" t="s">
        <v>21</v>
      </c>
      <c r="D198" s="4" t="s">
        <v>14</v>
      </c>
      <c r="E198" s="8">
        <v>10</v>
      </c>
      <c r="F198" s="11">
        <v>17</v>
      </c>
      <c r="G198" s="21"/>
      <c r="H198" s="7">
        <v>35</v>
      </c>
      <c r="I198" s="21"/>
      <c r="J198" s="7">
        <f>F198*H198</f>
        <v>595</v>
      </c>
      <c r="K198" s="7">
        <f>J198</f>
        <v>595</v>
      </c>
    </row>
    <row r="199" spans="1:11" s="13" customFormat="1" ht="15.75" x14ac:dyDescent="0.25">
      <c r="A199" s="46"/>
      <c r="B199" s="44"/>
      <c r="C199" s="3" t="s">
        <v>21</v>
      </c>
      <c r="D199" s="4" t="s">
        <v>15</v>
      </c>
      <c r="E199" s="8">
        <v>4</v>
      </c>
      <c r="F199" s="11">
        <v>7</v>
      </c>
      <c r="G199" s="21"/>
      <c r="H199" s="7">
        <v>35</v>
      </c>
      <c r="I199" s="21"/>
      <c r="J199" s="7">
        <f>F199*H199</f>
        <v>245</v>
      </c>
      <c r="K199" s="7">
        <f>J199</f>
        <v>245</v>
      </c>
    </row>
    <row r="200" spans="1:11" s="13" customFormat="1" ht="15.75" x14ac:dyDescent="0.25">
      <c r="A200" s="46"/>
      <c r="B200" s="45"/>
      <c r="C200" s="16"/>
      <c r="D200" s="17" t="s">
        <v>18</v>
      </c>
      <c r="E200" s="18">
        <v>692</v>
      </c>
      <c r="F200" s="18">
        <v>1103</v>
      </c>
      <c r="G200" s="22"/>
      <c r="H200" s="22"/>
      <c r="I200" s="22"/>
      <c r="J200" s="22"/>
      <c r="K200" s="40">
        <f>SUM(K190:K199)</f>
        <v>44993</v>
      </c>
    </row>
    <row r="201" spans="1:11" s="13" customFormat="1" ht="15.75" x14ac:dyDescent="0.25">
      <c r="A201" s="46"/>
      <c r="B201" s="44" t="s">
        <v>52</v>
      </c>
      <c r="C201" s="3" t="s">
        <v>19</v>
      </c>
      <c r="D201" s="14" t="s">
        <v>29</v>
      </c>
      <c r="E201" s="8">
        <v>1</v>
      </c>
      <c r="F201" s="9"/>
      <c r="G201" s="7">
        <v>133</v>
      </c>
      <c r="H201" s="21"/>
      <c r="I201" s="7">
        <f>E201*G201</f>
        <v>133</v>
      </c>
      <c r="J201" s="21"/>
      <c r="K201" s="7">
        <f>I201</f>
        <v>133</v>
      </c>
    </row>
    <row r="202" spans="1:11" s="13" customFormat="1" ht="15.75" x14ac:dyDescent="0.25">
      <c r="A202" s="46"/>
      <c r="B202" s="44"/>
      <c r="C202" s="3" t="s">
        <v>19</v>
      </c>
      <c r="D202" s="14" t="s">
        <v>31</v>
      </c>
      <c r="E202" s="8">
        <v>11</v>
      </c>
      <c r="F202" s="9"/>
      <c r="G202" s="7">
        <v>123</v>
      </c>
      <c r="H202" s="21"/>
      <c r="I202" s="7">
        <f>E202*G202</f>
        <v>1353</v>
      </c>
      <c r="J202" s="21"/>
      <c r="K202" s="7">
        <f>I202</f>
        <v>1353</v>
      </c>
    </row>
    <row r="203" spans="1:11" s="13" customFormat="1" ht="15.75" x14ac:dyDescent="0.25">
      <c r="A203" s="46"/>
      <c r="B203" s="44"/>
      <c r="C203" s="3" t="s">
        <v>19</v>
      </c>
      <c r="D203" s="4" t="s">
        <v>20</v>
      </c>
      <c r="E203" s="8">
        <v>24</v>
      </c>
      <c r="F203" s="11">
        <v>40</v>
      </c>
      <c r="G203" s="21"/>
      <c r="H203" s="7">
        <v>35</v>
      </c>
      <c r="I203" s="21"/>
      <c r="J203" s="7">
        <f>F203*H203</f>
        <v>1400</v>
      </c>
      <c r="K203" s="7">
        <f>J203</f>
        <v>1400</v>
      </c>
    </row>
    <row r="204" spans="1:11" s="13" customFormat="1" ht="15.75" x14ac:dyDescent="0.25">
      <c r="A204" s="46"/>
      <c r="B204" s="44"/>
      <c r="C204" s="3" t="s">
        <v>19</v>
      </c>
      <c r="D204" s="4" t="s">
        <v>14</v>
      </c>
      <c r="E204" s="8">
        <v>137</v>
      </c>
      <c r="F204" s="11">
        <v>228</v>
      </c>
      <c r="G204" s="21"/>
      <c r="H204" s="7">
        <v>35</v>
      </c>
      <c r="I204" s="21"/>
      <c r="J204" s="7">
        <f>F204*H204</f>
        <v>7980</v>
      </c>
      <c r="K204" s="7">
        <f>J204</f>
        <v>7980</v>
      </c>
    </row>
    <row r="205" spans="1:11" s="13" customFormat="1" ht="15.75" x14ac:dyDescent="0.25">
      <c r="A205" s="46"/>
      <c r="B205" s="44"/>
      <c r="C205" s="3" t="s">
        <v>19</v>
      </c>
      <c r="D205" s="4" t="s">
        <v>15</v>
      </c>
      <c r="E205" s="8">
        <v>90</v>
      </c>
      <c r="F205" s="11">
        <v>164</v>
      </c>
      <c r="G205" s="21"/>
      <c r="H205" s="7">
        <v>35</v>
      </c>
      <c r="I205" s="21"/>
      <c r="J205" s="7">
        <f>F205*H205</f>
        <v>5740</v>
      </c>
      <c r="K205" s="7">
        <f>J205</f>
        <v>5740</v>
      </c>
    </row>
    <row r="206" spans="1:11" s="13" customFormat="1" ht="15.75" x14ac:dyDescent="0.25">
      <c r="A206" s="46"/>
      <c r="B206" s="44"/>
      <c r="C206" s="3" t="s">
        <v>19</v>
      </c>
      <c r="D206" s="4" t="s">
        <v>16</v>
      </c>
      <c r="E206" s="8">
        <v>1</v>
      </c>
      <c r="F206" s="9"/>
      <c r="G206" s="7">
        <v>63</v>
      </c>
      <c r="H206" s="21"/>
      <c r="I206" s="7">
        <f>E206*G206</f>
        <v>63</v>
      </c>
      <c r="J206" s="21"/>
      <c r="K206" s="7">
        <f>I206</f>
        <v>63</v>
      </c>
    </row>
    <row r="207" spans="1:11" s="13" customFormat="1" ht="15.75" x14ac:dyDescent="0.25">
      <c r="A207" s="46"/>
      <c r="B207" s="44"/>
      <c r="C207" s="3" t="s">
        <v>21</v>
      </c>
      <c r="D207" s="14" t="s">
        <v>30</v>
      </c>
      <c r="E207" s="8">
        <v>1</v>
      </c>
      <c r="F207" s="9"/>
      <c r="G207" s="7">
        <v>70</v>
      </c>
      <c r="H207" s="21"/>
      <c r="I207" s="7">
        <f>E207*G207</f>
        <v>70</v>
      </c>
      <c r="J207" s="21"/>
      <c r="K207" s="7">
        <f>I207</f>
        <v>70</v>
      </c>
    </row>
    <row r="208" spans="1:11" s="13" customFormat="1" ht="15.75" x14ac:dyDescent="0.25">
      <c r="A208" s="46"/>
      <c r="B208" s="44"/>
      <c r="C208" s="3" t="s">
        <v>21</v>
      </c>
      <c r="D208" s="14" t="s">
        <v>29</v>
      </c>
      <c r="E208" s="8">
        <v>4</v>
      </c>
      <c r="F208" s="9"/>
      <c r="G208" s="7">
        <v>65</v>
      </c>
      <c r="H208" s="21"/>
      <c r="I208" s="7">
        <f>E208*G208</f>
        <v>260</v>
      </c>
      <c r="J208" s="21"/>
      <c r="K208" s="7">
        <f>I208</f>
        <v>260</v>
      </c>
    </row>
    <row r="209" spans="1:11" s="13" customFormat="1" ht="15.75" x14ac:dyDescent="0.25">
      <c r="A209" s="46"/>
      <c r="B209" s="44"/>
      <c r="C209" s="3" t="s">
        <v>21</v>
      </c>
      <c r="D209" s="14" t="s">
        <v>31</v>
      </c>
      <c r="E209" s="8">
        <v>42</v>
      </c>
      <c r="F209" s="9"/>
      <c r="G209" s="7">
        <v>65</v>
      </c>
      <c r="H209" s="21"/>
      <c r="I209" s="7">
        <f>E209*G209</f>
        <v>2730</v>
      </c>
      <c r="J209" s="21"/>
      <c r="K209" s="7">
        <f>I209</f>
        <v>2730</v>
      </c>
    </row>
    <row r="210" spans="1:11" s="13" customFormat="1" ht="15.75" x14ac:dyDescent="0.25">
      <c r="A210" s="46"/>
      <c r="B210" s="44"/>
      <c r="C210" s="3" t="s">
        <v>21</v>
      </c>
      <c r="D210" s="4" t="s">
        <v>20</v>
      </c>
      <c r="E210" s="8">
        <v>30</v>
      </c>
      <c r="F210" s="11">
        <v>50</v>
      </c>
      <c r="G210" s="21"/>
      <c r="H210" s="7">
        <v>35</v>
      </c>
      <c r="I210" s="21"/>
      <c r="J210" s="7">
        <f>F210*H210</f>
        <v>1750</v>
      </c>
      <c r="K210" s="7">
        <f>J210</f>
        <v>1750</v>
      </c>
    </row>
    <row r="211" spans="1:11" s="13" customFormat="1" ht="15.75" x14ac:dyDescent="0.25">
      <c r="A211" s="46"/>
      <c r="B211" s="44"/>
      <c r="C211" s="3" t="s">
        <v>21</v>
      </c>
      <c r="D211" s="4" t="s">
        <v>14</v>
      </c>
      <c r="E211" s="8">
        <v>246</v>
      </c>
      <c r="F211" s="11">
        <v>410</v>
      </c>
      <c r="G211" s="21"/>
      <c r="H211" s="7">
        <v>35</v>
      </c>
      <c r="I211" s="21"/>
      <c r="J211" s="7">
        <f>F211*H211</f>
        <v>14350</v>
      </c>
      <c r="K211" s="7">
        <f>J211</f>
        <v>14350</v>
      </c>
    </row>
    <row r="212" spans="1:11" s="13" customFormat="1" ht="15.75" x14ac:dyDescent="0.25">
      <c r="A212" s="46"/>
      <c r="B212" s="44"/>
      <c r="C212" s="3" t="s">
        <v>21</v>
      </c>
      <c r="D212" s="4" t="s">
        <v>15</v>
      </c>
      <c r="E212" s="8">
        <v>164</v>
      </c>
      <c r="F212" s="11">
        <v>298</v>
      </c>
      <c r="G212" s="21"/>
      <c r="H212" s="7">
        <v>35</v>
      </c>
      <c r="I212" s="21"/>
      <c r="J212" s="7">
        <f>F212*H212</f>
        <v>10430</v>
      </c>
      <c r="K212" s="7">
        <f>J212</f>
        <v>10430</v>
      </c>
    </row>
    <row r="213" spans="1:11" s="13" customFormat="1" ht="15.75" x14ac:dyDescent="0.25">
      <c r="A213" s="46"/>
      <c r="B213" s="44"/>
      <c r="C213" s="3" t="s">
        <v>21</v>
      </c>
      <c r="D213" s="4" t="s">
        <v>16</v>
      </c>
      <c r="E213" s="8">
        <v>1</v>
      </c>
      <c r="F213" s="11"/>
      <c r="G213" s="7">
        <v>51</v>
      </c>
      <c r="H213" s="21"/>
      <c r="I213" s="7">
        <f>E213*G213</f>
        <v>51</v>
      </c>
      <c r="J213" s="21"/>
      <c r="K213" s="7">
        <f>I213</f>
        <v>51</v>
      </c>
    </row>
    <row r="214" spans="1:11" s="13" customFormat="1" ht="15.75" x14ac:dyDescent="0.25">
      <c r="A214" s="46"/>
      <c r="B214" s="44"/>
      <c r="C214" s="3" t="s">
        <v>23</v>
      </c>
      <c r="D214" s="4" t="s">
        <v>20</v>
      </c>
      <c r="E214" s="8">
        <v>16</v>
      </c>
      <c r="F214" s="11">
        <v>27</v>
      </c>
      <c r="G214" s="21"/>
      <c r="H214" s="7">
        <v>35</v>
      </c>
      <c r="I214" s="21"/>
      <c r="J214" s="7">
        <f>F214*H214</f>
        <v>945</v>
      </c>
      <c r="K214" s="7">
        <f>J214</f>
        <v>945</v>
      </c>
    </row>
    <row r="215" spans="1:11" s="13" customFormat="1" ht="15.75" x14ac:dyDescent="0.25">
      <c r="A215" s="46"/>
      <c r="B215" s="44"/>
      <c r="C215" s="3" t="s">
        <v>23</v>
      </c>
      <c r="D215" s="4" t="s">
        <v>13</v>
      </c>
      <c r="E215" s="8">
        <v>2</v>
      </c>
      <c r="F215" s="11">
        <v>3</v>
      </c>
      <c r="G215" s="21"/>
      <c r="H215" s="7">
        <v>35</v>
      </c>
      <c r="I215" s="21"/>
      <c r="J215" s="7">
        <f>F215*H215</f>
        <v>105</v>
      </c>
      <c r="K215" s="7">
        <f>J215</f>
        <v>105</v>
      </c>
    </row>
    <row r="216" spans="1:11" s="13" customFormat="1" ht="15.75" x14ac:dyDescent="0.25">
      <c r="A216" s="46"/>
      <c r="B216" s="44"/>
      <c r="C216" s="3" t="s">
        <v>23</v>
      </c>
      <c r="D216" s="4" t="s">
        <v>14</v>
      </c>
      <c r="E216" s="8">
        <v>20</v>
      </c>
      <c r="F216" s="11">
        <v>33</v>
      </c>
      <c r="G216" s="21"/>
      <c r="H216" s="7">
        <v>35</v>
      </c>
      <c r="I216" s="21"/>
      <c r="J216" s="7">
        <f>F216*H216</f>
        <v>1155</v>
      </c>
      <c r="K216" s="7">
        <f>J216</f>
        <v>1155</v>
      </c>
    </row>
    <row r="217" spans="1:11" s="13" customFormat="1" ht="15.75" x14ac:dyDescent="0.25">
      <c r="A217" s="46"/>
      <c r="B217" s="44"/>
      <c r="C217" s="3" t="s">
        <v>23</v>
      </c>
      <c r="D217" s="4" t="s">
        <v>15</v>
      </c>
      <c r="E217" s="8">
        <v>16</v>
      </c>
      <c r="F217" s="11">
        <v>29</v>
      </c>
      <c r="G217" s="21"/>
      <c r="H217" s="7">
        <v>35</v>
      </c>
      <c r="I217" s="21"/>
      <c r="J217" s="7">
        <f>F217*H217</f>
        <v>1015</v>
      </c>
      <c r="K217" s="7">
        <f>J217</f>
        <v>1015</v>
      </c>
    </row>
    <row r="218" spans="1:11" s="13" customFormat="1" ht="15.75" x14ac:dyDescent="0.25">
      <c r="A218" s="46"/>
      <c r="B218" s="44"/>
      <c r="C218" s="3" t="s">
        <v>25</v>
      </c>
      <c r="D218" s="14" t="s">
        <v>29</v>
      </c>
      <c r="E218" s="8">
        <v>1</v>
      </c>
      <c r="F218" s="11"/>
      <c r="G218" s="7">
        <v>93</v>
      </c>
      <c r="H218" s="21"/>
      <c r="I218" s="7">
        <f>E218*G218</f>
        <v>93</v>
      </c>
      <c r="J218" s="21"/>
      <c r="K218" s="7">
        <f>I218</f>
        <v>93</v>
      </c>
    </row>
    <row r="219" spans="1:11" s="13" customFormat="1" ht="15.75" x14ac:dyDescent="0.25">
      <c r="A219" s="46"/>
      <c r="B219" s="44"/>
      <c r="C219" s="3" t="s">
        <v>25</v>
      </c>
      <c r="D219" s="4" t="s">
        <v>14</v>
      </c>
      <c r="E219" s="8">
        <v>7</v>
      </c>
      <c r="F219" s="11">
        <v>12</v>
      </c>
      <c r="G219" s="21"/>
      <c r="H219" s="7">
        <v>35</v>
      </c>
      <c r="I219" s="21"/>
      <c r="J219" s="7">
        <f>F219*H219</f>
        <v>420</v>
      </c>
      <c r="K219" s="7">
        <f>J219</f>
        <v>420</v>
      </c>
    </row>
    <row r="220" spans="1:11" s="13" customFormat="1" ht="15.75" x14ac:dyDescent="0.25">
      <c r="A220" s="46"/>
      <c r="B220" s="44"/>
      <c r="C220" s="3" t="s">
        <v>25</v>
      </c>
      <c r="D220" s="4" t="s">
        <v>15</v>
      </c>
      <c r="E220" s="8">
        <v>3</v>
      </c>
      <c r="F220" s="11">
        <v>5</v>
      </c>
      <c r="G220" s="21"/>
      <c r="H220" s="7">
        <v>35</v>
      </c>
      <c r="I220" s="21"/>
      <c r="J220" s="7">
        <f>F220*H220</f>
        <v>175</v>
      </c>
      <c r="K220" s="7">
        <f>J220</f>
        <v>175</v>
      </c>
    </row>
    <row r="221" spans="1:11" s="13" customFormat="1" ht="15.75" x14ac:dyDescent="0.25">
      <c r="A221" s="46"/>
      <c r="B221" s="44"/>
      <c r="C221" s="3" t="s">
        <v>25</v>
      </c>
      <c r="D221" s="4" t="s">
        <v>16</v>
      </c>
      <c r="E221" s="8">
        <v>1</v>
      </c>
      <c r="F221" s="9"/>
      <c r="G221" s="7">
        <v>51</v>
      </c>
      <c r="H221" s="21"/>
      <c r="I221" s="7">
        <f>E221*G221</f>
        <v>51</v>
      </c>
      <c r="J221" s="21"/>
      <c r="K221" s="7">
        <f>I221</f>
        <v>51</v>
      </c>
    </row>
    <row r="222" spans="1:11" s="13" customFormat="1" ht="15.75" x14ac:dyDescent="0.25">
      <c r="A222" s="46"/>
      <c r="B222" s="45"/>
      <c r="C222" s="16"/>
      <c r="D222" s="17" t="s">
        <v>18</v>
      </c>
      <c r="E222" s="18">
        <v>818</v>
      </c>
      <c r="F222" s="18">
        <v>1299</v>
      </c>
      <c r="G222" s="22"/>
      <c r="H222" s="22"/>
      <c r="I222" s="22"/>
      <c r="J222" s="22"/>
      <c r="K222" s="40">
        <f>SUM(K201:K221)</f>
        <v>50269</v>
      </c>
    </row>
    <row r="223" spans="1:11" s="13" customFormat="1" ht="15.75" x14ac:dyDescent="0.25">
      <c r="A223" s="46"/>
      <c r="B223" s="28"/>
      <c r="C223" s="29"/>
      <c r="D223" s="30" t="s">
        <v>74</v>
      </c>
      <c r="E223" s="31">
        <f>E222+E200+E189+E174+E169+E162+E132+E112+E99+E88+E71+E59+E48+E37+E26</f>
        <v>8484</v>
      </c>
      <c r="F223" s="31">
        <f>F222+F200+F189+F174+F169+F162+F132+F112+F99+F88+F71+F59+F48+F37+F26</f>
        <v>12066</v>
      </c>
      <c r="G223" s="36"/>
      <c r="H223" s="36"/>
      <c r="I223" s="36"/>
      <c r="J223" s="36"/>
      <c r="K223" s="32">
        <f>K222+K200+K189+K174+K169+K162+K132+K112+K99+K88+K71+K59+K48+K37+K26</f>
        <v>576305</v>
      </c>
    </row>
    <row r="226" spans="2:10" ht="15.75" x14ac:dyDescent="0.25">
      <c r="B226" s="41" t="s">
        <v>78</v>
      </c>
      <c r="C226" s="41"/>
      <c r="D226" s="41"/>
      <c r="E226" s="41"/>
      <c r="F226" s="41"/>
      <c r="G226" s="41"/>
      <c r="H226" s="41" t="s">
        <v>79</v>
      </c>
      <c r="I226" s="41"/>
      <c r="J226" s="42"/>
    </row>
    <row r="227" spans="2:10" ht="15.75" x14ac:dyDescent="0.25">
      <c r="B227" s="41" t="s">
        <v>80</v>
      </c>
      <c r="C227" s="41"/>
      <c r="D227" s="41"/>
      <c r="E227" s="41"/>
      <c r="F227" s="41"/>
      <c r="G227" s="41"/>
      <c r="H227" s="41" t="s">
        <v>81</v>
      </c>
      <c r="I227" s="41"/>
      <c r="J227" s="42"/>
    </row>
    <row r="228" spans="2:10" ht="15.75" x14ac:dyDescent="0.25">
      <c r="B228" s="41"/>
      <c r="C228" s="41"/>
      <c r="D228" s="41"/>
      <c r="E228" s="41"/>
      <c r="F228" s="41"/>
      <c r="G228" s="41"/>
      <c r="H228" s="41"/>
      <c r="I228" s="41"/>
      <c r="J228" s="42"/>
    </row>
    <row r="287" spans="5:11" x14ac:dyDescent="0.25">
      <c r="E287" s="38"/>
      <c r="F287" s="38"/>
      <c r="G287" s="38"/>
      <c r="H287" s="38"/>
      <c r="I287" s="38"/>
      <c r="J287" s="38"/>
      <c r="K287" s="38"/>
    </row>
  </sheetData>
  <autoFilter ref="A2:K287" xr:uid="{00000000-0009-0000-0000-000000000000}"/>
  <mergeCells count="16">
    <mergeCell ref="B89:B99"/>
    <mergeCell ref="B100:B112"/>
    <mergeCell ref="B113:B132"/>
    <mergeCell ref="B133:B162"/>
    <mergeCell ref="A3:A223"/>
    <mergeCell ref="B72:B88"/>
    <mergeCell ref="B3:B26"/>
    <mergeCell ref="B27:B37"/>
    <mergeCell ref="B38:B48"/>
    <mergeCell ref="B49:B59"/>
    <mergeCell ref="B60:B71"/>
    <mergeCell ref="B163:B169"/>
    <mergeCell ref="B170:B174"/>
    <mergeCell ref="B175:B189"/>
    <mergeCell ref="B190:B200"/>
    <mergeCell ref="B201:B222"/>
  </mergeCells>
  <pageMargins left="0.7" right="0.7" top="0.75" bottom="0.75" header="0.3" footer="0.3"/>
  <pageSetup paperSize="9" scale="9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9"/>
  <sheetViews>
    <sheetView topLeftCell="A171" workbookViewId="0">
      <selection activeCell="B190" sqref="B190"/>
    </sheetView>
  </sheetViews>
  <sheetFormatPr defaultRowHeight="15" x14ac:dyDescent="0.25"/>
  <cols>
    <col min="2" max="2" width="11.42578125" customWidth="1"/>
    <col min="3" max="3" width="10.140625" customWidth="1"/>
    <col min="4" max="4" width="35.5703125" customWidth="1"/>
    <col min="6" max="6" width="9.42578125" customWidth="1"/>
    <col min="9" max="10" width="9.5703125" customWidth="1"/>
    <col min="11" max="11" width="10.5703125" customWidth="1"/>
  </cols>
  <sheetData>
    <row r="1" spans="1:11" ht="15.75" x14ac:dyDescent="0.25">
      <c r="D1" s="37" t="s">
        <v>77</v>
      </c>
    </row>
    <row r="2" spans="1:11" ht="126" x14ac:dyDescent="0.25">
      <c r="A2" s="35" t="s">
        <v>73</v>
      </c>
      <c r="B2" s="15" t="s">
        <v>0</v>
      </c>
      <c r="C2" s="2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s="13" customFormat="1" ht="15.75" x14ac:dyDescent="0.25">
      <c r="A3" s="46" t="s">
        <v>71</v>
      </c>
      <c r="B3" s="44" t="s">
        <v>34</v>
      </c>
      <c r="C3" s="23" t="s">
        <v>10</v>
      </c>
      <c r="D3" s="24" t="s">
        <v>11</v>
      </c>
      <c r="E3" s="25">
        <v>25</v>
      </c>
      <c r="F3" s="26"/>
      <c r="G3" s="7">
        <v>248</v>
      </c>
      <c r="H3" s="27"/>
      <c r="I3" s="27">
        <f>E3*G3</f>
        <v>6200</v>
      </c>
      <c r="J3" s="27"/>
      <c r="K3" s="7">
        <f>I3</f>
        <v>6200</v>
      </c>
    </row>
    <row r="4" spans="1:11" s="13" customFormat="1" ht="15.75" x14ac:dyDescent="0.25">
      <c r="A4" s="46"/>
      <c r="B4" s="44"/>
      <c r="C4" s="3" t="s">
        <v>10</v>
      </c>
      <c r="D4" s="14" t="s">
        <v>12</v>
      </c>
      <c r="E4" s="8">
        <v>50</v>
      </c>
      <c r="F4" s="9"/>
      <c r="G4" s="7">
        <v>128</v>
      </c>
      <c r="H4" s="7"/>
      <c r="I4" s="7">
        <f>E4*G4</f>
        <v>6400</v>
      </c>
      <c r="J4" s="7"/>
      <c r="K4" s="7">
        <f>I4</f>
        <v>6400</v>
      </c>
    </row>
    <row r="5" spans="1:11" s="13" customFormat="1" ht="15.75" x14ac:dyDescent="0.25">
      <c r="A5" s="46"/>
      <c r="B5" s="44"/>
      <c r="C5" s="3" t="s">
        <v>10</v>
      </c>
      <c r="D5" s="14" t="s">
        <v>30</v>
      </c>
      <c r="E5" s="8">
        <v>100</v>
      </c>
      <c r="F5" s="9"/>
      <c r="G5" s="7">
        <v>148</v>
      </c>
      <c r="H5" s="7"/>
      <c r="I5" s="7">
        <f>E5*G5</f>
        <v>14800</v>
      </c>
      <c r="J5" s="7"/>
      <c r="K5" s="7">
        <f>I5</f>
        <v>14800</v>
      </c>
    </row>
    <row r="6" spans="1:11" s="13" customFormat="1" ht="15.75" x14ac:dyDescent="0.25">
      <c r="A6" s="46"/>
      <c r="B6" s="44"/>
      <c r="C6" s="3" t="s">
        <v>10</v>
      </c>
      <c r="D6" s="14" t="s">
        <v>29</v>
      </c>
      <c r="E6" s="8">
        <v>180</v>
      </c>
      <c r="F6" s="9"/>
      <c r="G6" s="7">
        <v>128</v>
      </c>
      <c r="H6" s="7"/>
      <c r="I6" s="7">
        <f>E6*G6</f>
        <v>23040</v>
      </c>
      <c r="J6" s="7"/>
      <c r="K6" s="7">
        <f>I6</f>
        <v>23040</v>
      </c>
    </row>
    <row r="7" spans="1:11" s="13" customFormat="1" ht="15.75" x14ac:dyDescent="0.25">
      <c r="A7" s="46"/>
      <c r="B7" s="44"/>
      <c r="C7" s="3" t="s">
        <v>10</v>
      </c>
      <c r="D7" s="14" t="s">
        <v>31</v>
      </c>
      <c r="E7" s="8">
        <v>128</v>
      </c>
      <c r="F7" s="9"/>
      <c r="G7" s="7">
        <v>88</v>
      </c>
      <c r="H7" s="7"/>
      <c r="I7" s="7">
        <f>E7*G7</f>
        <v>11264</v>
      </c>
      <c r="J7" s="7"/>
      <c r="K7" s="7">
        <f>I7</f>
        <v>11264</v>
      </c>
    </row>
    <row r="8" spans="1:11" s="13" customFormat="1" ht="15.75" x14ac:dyDescent="0.25">
      <c r="A8" s="46"/>
      <c r="B8" s="44"/>
      <c r="C8" s="3" t="s">
        <v>10</v>
      </c>
      <c r="D8" s="4" t="s">
        <v>13</v>
      </c>
      <c r="E8" s="8">
        <v>19</v>
      </c>
      <c r="F8" s="11">
        <v>32</v>
      </c>
      <c r="G8" s="6"/>
      <c r="H8" s="7">
        <v>29</v>
      </c>
      <c r="I8" s="7"/>
      <c r="J8" s="7">
        <f>F8*H8</f>
        <v>928</v>
      </c>
      <c r="K8" s="7">
        <f>J8</f>
        <v>928</v>
      </c>
    </row>
    <row r="9" spans="1:11" s="13" customFormat="1" ht="15.75" x14ac:dyDescent="0.25">
      <c r="A9" s="46"/>
      <c r="B9" s="44"/>
      <c r="C9" s="3" t="s">
        <v>10</v>
      </c>
      <c r="D9" s="4" t="s">
        <v>14</v>
      </c>
      <c r="E9" s="8">
        <v>300</v>
      </c>
      <c r="F9" s="11">
        <v>500</v>
      </c>
      <c r="G9" s="6"/>
      <c r="H9" s="7">
        <v>29</v>
      </c>
      <c r="I9" s="7"/>
      <c r="J9" s="7">
        <f>F9*H9</f>
        <v>14500</v>
      </c>
      <c r="K9" s="7">
        <f>J9</f>
        <v>14500</v>
      </c>
    </row>
    <row r="10" spans="1:11" s="13" customFormat="1" ht="15.75" x14ac:dyDescent="0.25">
      <c r="A10" s="46"/>
      <c r="B10" s="44"/>
      <c r="C10" s="3" t="s">
        <v>10</v>
      </c>
      <c r="D10" s="4" t="s">
        <v>15</v>
      </c>
      <c r="E10" s="8">
        <v>100</v>
      </c>
      <c r="F10" s="11">
        <v>182</v>
      </c>
      <c r="G10" s="6"/>
      <c r="H10" s="7">
        <v>29</v>
      </c>
      <c r="I10" s="7"/>
      <c r="J10" s="7">
        <f>F10*H10</f>
        <v>5278</v>
      </c>
      <c r="K10" s="7">
        <f>J10</f>
        <v>5278</v>
      </c>
    </row>
    <row r="11" spans="1:11" s="13" customFormat="1" ht="15.75" x14ac:dyDescent="0.25">
      <c r="A11" s="46"/>
      <c r="B11" s="44"/>
      <c r="C11" s="3" t="s">
        <v>10</v>
      </c>
      <c r="D11" s="4" t="s">
        <v>16</v>
      </c>
      <c r="E11" s="8">
        <v>114</v>
      </c>
      <c r="F11" s="9"/>
      <c r="G11" s="7">
        <v>58</v>
      </c>
      <c r="H11" s="7"/>
      <c r="I11" s="7">
        <f>E11*G11</f>
        <v>6612</v>
      </c>
      <c r="J11" s="7"/>
      <c r="K11" s="7">
        <f>I11</f>
        <v>6612</v>
      </c>
    </row>
    <row r="12" spans="1:11" s="13" customFormat="1" ht="15.75" x14ac:dyDescent="0.25">
      <c r="A12" s="46"/>
      <c r="B12" s="44"/>
      <c r="C12" s="3" t="s">
        <v>17</v>
      </c>
      <c r="D12" s="14" t="s">
        <v>31</v>
      </c>
      <c r="E12" s="8">
        <v>1</v>
      </c>
      <c r="F12" s="9"/>
      <c r="G12" s="7">
        <v>65</v>
      </c>
      <c r="H12" s="7"/>
      <c r="I12" s="7">
        <f>E12*G12</f>
        <v>65</v>
      </c>
      <c r="J12" s="7"/>
      <c r="K12" s="7">
        <f>I12</f>
        <v>65</v>
      </c>
    </row>
    <row r="13" spans="1:11" s="13" customFormat="1" ht="15.75" x14ac:dyDescent="0.25">
      <c r="A13" s="46"/>
      <c r="B13" s="44"/>
      <c r="C13" s="3" t="s">
        <v>17</v>
      </c>
      <c r="D13" s="4" t="s">
        <v>13</v>
      </c>
      <c r="E13" s="8">
        <v>1</v>
      </c>
      <c r="F13" s="11">
        <v>2</v>
      </c>
      <c r="G13" s="6"/>
      <c r="H13" s="7">
        <v>35</v>
      </c>
      <c r="I13" s="7"/>
      <c r="J13" s="7">
        <f>F13*H13</f>
        <v>70</v>
      </c>
      <c r="K13" s="7">
        <f>J13</f>
        <v>70</v>
      </c>
    </row>
    <row r="14" spans="1:11" s="13" customFormat="1" ht="15.75" x14ac:dyDescent="0.25">
      <c r="A14" s="46"/>
      <c r="B14" s="44"/>
      <c r="C14" s="3" t="s">
        <v>17</v>
      </c>
      <c r="D14" s="4" t="s">
        <v>14</v>
      </c>
      <c r="E14" s="8">
        <v>22</v>
      </c>
      <c r="F14" s="11">
        <v>37</v>
      </c>
      <c r="G14" s="6"/>
      <c r="H14" s="7">
        <v>35</v>
      </c>
      <c r="I14" s="7"/>
      <c r="J14" s="7">
        <f>F14*H14</f>
        <v>1295</v>
      </c>
      <c r="K14" s="7">
        <f>J14</f>
        <v>1295</v>
      </c>
    </row>
    <row r="15" spans="1:11" s="13" customFormat="1" ht="15.75" x14ac:dyDescent="0.25">
      <c r="A15" s="46"/>
      <c r="B15" s="44"/>
      <c r="C15" s="3" t="s">
        <v>17</v>
      </c>
      <c r="D15" s="4" t="s">
        <v>15</v>
      </c>
      <c r="E15" s="8">
        <v>20</v>
      </c>
      <c r="F15" s="11">
        <v>36</v>
      </c>
      <c r="G15" s="6"/>
      <c r="H15" s="7">
        <v>35</v>
      </c>
      <c r="I15" s="7"/>
      <c r="J15" s="7">
        <f>F15*H15</f>
        <v>1260</v>
      </c>
      <c r="K15" s="7">
        <f>J15</f>
        <v>1260</v>
      </c>
    </row>
    <row r="16" spans="1:11" s="13" customFormat="1" ht="15.75" x14ac:dyDescent="0.25">
      <c r="A16" s="46"/>
      <c r="B16" s="44"/>
      <c r="C16" s="3" t="s">
        <v>17</v>
      </c>
      <c r="D16" s="4" t="s">
        <v>16</v>
      </c>
      <c r="E16" s="8">
        <v>1</v>
      </c>
      <c r="F16" s="9"/>
      <c r="G16" s="7">
        <v>43</v>
      </c>
      <c r="H16" s="7"/>
      <c r="I16" s="7">
        <f>E16*G16</f>
        <v>43</v>
      </c>
      <c r="J16" s="7"/>
      <c r="K16" s="7">
        <f>I16</f>
        <v>43</v>
      </c>
    </row>
    <row r="17" spans="1:11" s="13" customFormat="1" ht="15.75" x14ac:dyDescent="0.25">
      <c r="A17" s="46"/>
      <c r="B17" s="45"/>
      <c r="C17" s="16"/>
      <c r="D17" s="17" t="s">
        <v>18</v>
      </c>
      <c r="E17" s="18">
        <v>1061</v>
      </c>
      <c r="F17" s="18">
        <v>789</v>
      </c>
      <c r="G17" s="19"/>
      <c r="H17" s="19"/>
      <c r="I17" s="20"/>
      <c r="J17" s="20"/>
      <c r="K17" s="39">
        <f>SUM(K3:K16)</f>
        <v>91755</v>
      </c>
    </row>
    <row r="18" spans="1:11" s="13" customFormat="1" ht="15.75" x14ac:dyDescent="0.25">
      <c r="A18" s="46"/>
      <c r="B18" s="44" t="s">
        <v>35</v>
      </c>
      <c r="C18" s="3" t="s">
        <v>10</v>
      </c>
      <c r="D18" s="14" t="s">
        <v>11</v>
      </c>
      <c r="E18" s="8">
        <v>20</v>
      </c>
      <c r="F18" s="9"/>
      <c r="G18" s="7">
        <v>248</v>
      </c>
      <c r="H18" s="7"/>
      <c r="I18" s="7">
        <f>E18*G18</f>
        <v>4960</v>
      </c>
      <c r="J18" s="7"/>
      <c r="K18" s="7">
        <f>I18</f>
        <v>4960</v>
      </c>
    </row>
    <row r="19" spans="1:11" s="13" customFormat="1" ht="15.75" x14ac:dyDescent="0.25">
      <c r="A19" s="46"/>
      <c r="B19" s="44"/>
      <c r="C19" s="3" t="s">
        <v>10</v>
      </c>
      <c r="D19" s="14" t="s">
        <v>12</v>
      </c>
      <c r="E19" s="8">
        <v>40</v>
      </c>
      <c r="F19" s="9"/>
      <c r="G19" s="7">
        <v>128</v>
      </c>
      <c r="H19" s="7"/>
      <c r="I19" s="7">
        <f>E19*G19</f>
        <v>5120</v>
      </c>
      <c r="J19" s="7"/>
      <c r="K19" s="7">
        <f>I19</f>
        <v>5120</v>
      </c>
    </row>
    <row r="20" spans="1:11" s="13" customFormat="1" ht="15.75" x14ac:dyDescent="0.25">
      <c r="A20" s="46"/>
      <c r="B20" s="44"/>
      <c r="C20" s="3" t="s">
        <v>10</v>
      </c>
      <c r="D20" s="14" t="s">
        <v>30</v>
      </c>
      <c r="E20" s="8">
        <v>100</v>
      </c>
      <c r="F20" s="9"/>
      <c r="G20" s="7">
        <v>148</v>
      </c>
      <c r="H20" s="7"/>
      <c r="I20" s="7">
        <f>E20*G20</f>
        <v>14800</v>
      </c>
      <c r="J20" s="7"/>
      <c r="K20" s="7">
        <f>I20</f>
        <v>14800</v>
      </c>
    </row>
    <row r="21" spans="1:11" s="13" customFormat="1" ht="15.75" x14ac:dyDescent="0.25">
      <c r="A21" s="46"/>
      <c r="B21" s="44"/>
      <c r="C21" s="3" t="s">
        <v>10</v>
      </c>
      <c r="D21" s="14" t="s">
        <v>29</v>
      </c>
      <c r="E21" s="8">
        <v>200</v>
      </c>
      <c r="F21" s="9"/>
      <c r="G21" s="7">
        <v>128</v>
      </c>
      <c r="H21" s="7"/>
      <c r="I21" s="7">
        <f>E21*G21</f>
        <v>25600</v>
      </c>
      <c r="J21" s="7"/>
      <c r="K21" s="7">
        <f>I21</f>
        <v>25600</v>
      </c>
    </row>
    <row r="22" spans="1:11" s="13" customFormat="1" ht="15.75" x14ac:dyDescent="0.25">
      <c r="A22" s="46"/>
      <c r="B22" s="44"/>
      <c r="C22" s="3" t="s">
        <v>10</v>
      </c>
      <c r="D22" s="14" t="s">
        <v>31</v>
      </c>
      <c r="E22" s="8">
        <v>34</v>
      </c>
      <c r="F22" s="9"/>
      <c r="G22" s="7">
        <v>88</v>
      </c>
      <c r="H22" s="7"/>
      <c r="I22" s="7">
        <f>E22*G22</f>
        <v>2992</v>
      </c>
      <c r="J22" s="7"/>
      <c r="K22" s="7">
        <f>I22</f>
        <v>2992</v>
      </c>
    </row>
    <row r="23" spans="1:11" s="13" customFormat="1" ht="15.75" x14ac:dyDescent="0.25">
      <c r="A23" s="46"/>
      <c r="B23" s="44"/>
      <c r="C23" s="3" t="s">
        <v>10</v>
      </c>
      <c r="D23" s="4" t="s">
        <v>13</v>
      </c>
      <c r="E23" s="8">
        <v>14</v>
      </c>
      <c r="F23" s="11">
        <v>23</v>
      </c>
      <c r="G23" s="6"/>
      <c r="H23" s="7">
        <v>29</v>
      </c>
      <c r="I23" s="7"/>
      <c r="J23" s="7">
        <f>F23*H23</f>
        <v>667</v>
      </c>
      <c r="K23" s="7">
        <f>J23</f>
        <v>667</v>
      </c>
    </row>
    <row r="24" spans="1:11" s="13" customFormat="1" ht="15.75" x14ac:dyDescent="0.25">
      <c r="A24" s="46"/>
      <c r="B24" s="44"/>
      <c r="C24" s="3" t="s">
        <v>10</v>
      </c>
      <c r="D24" s="4" t="s">
        <v>14</v>
      </c>
      <c r="E24" s="8">
        <v>200</v>
      </c>
      <c r="F24" s="11">
        <v>333</v>
      </c>
      <c r="G24" s="6"/>
      <c r="H24" s="7">
        <v>29</v>
      </c>
      <c r="I24" s="7"/>
      <c r="J24" s="7">
        <f>F24*H24</f>
        <v>9657</v>
      </c>
      <c r="K24" s="7">
        <f>J24</f>
        <v>9657</v>
      </c>
    </row>
    <row r="25" spans="1:11" s="13" customFormat="1" ht="15.75" x14ac:dyDescent="0.25">
      <c r="A25" s="46"/>
      <c r="B25" s="44"/>
      <c r="C25" s="3" t="s">
        <v>10</v>
      </c>
      <c r="D25" s="4" t="s">
        <v>15</v>
      </c>
      <c r="E25" s="8">
        <v>36</v>
      </c>
      <c r="F25" s="11">
        <v>65</v>
      </c>
      <c r="G25" s="6"/>
      <c r="H25" s="7">
        <v>29</v>
      </c>
      <c r="I25" s="7"/>
      <c r="J25" s="7">
        <f>F25*H25</f>
        <v>1885</v>
      </c>
      <c r="K25" s="7">
        <f>J25</f>
        <v>1885</v>
      </c>
    </row>
    <row r="26" spans="1:11" s="13" customFormat="1" ht="15.75" x14ac:dyDescent="0.25">
      <c r="A26" s="46"/>
      <c r="B26" s="44"/>
      <c r="C26" s="3" t="s">
        <v>10</v>
      </c>
      <c r="D26" s="4" t="s">
        <v>16</v>
      </c>
      <c r="E26" s="8">
        <v>100</v>
      </c>
      <c r="F26" s="9"/>
      <c r="G26" s="7">
        <v>58</v>
      </c>
      <c r="H26" s="7"/>
      <c r="I26" s="7">
        <f>E26*G26</f>
        <v>5800</v>
      </c>
      <c r="J26" s="7"/>
      <c r="K26" s="7">
        <f>I26</f>
        <v>5800</v>
      </c>
    </row>
    <row r="27" spans="1:11" s="13" customFormat="1" ht="15.75" x14ac:dyDescent="0.25">
      <c r="A27" s="46"/>
      <c r="B27" s="44"/>
      <c r="C27" s="3" t="s">
        <v>17</v>
      </c>
      <c r="D27" s="4" t="s">
        <v>14</v>
      </c>
      <c r="E27" s="8">
        <v>6</v>
      </c>
      <c r="F27" s="11">
        <v>10</v>
      </c>
      <c r="G27" s="6"/>
      <c r="H27" s="7">
        <v>35</v>
      </c>
      <c r="I27" s="7"/>
      <c r="J27" s="7">
        <f>F27*H27</f>
        <v>350</v>
      </c>
      <c r="K27" s="7">
        <f>J27</f>
        <v>350</v>
      </c>
    </row>
    <row r="28" spans="1:11" s="13" customFormat="1" ht="15.75" x14ac:dyDescent="0.25">
      <c r="A28" s="46"/>
      <c r="B28" s="44"/>
      <c r="C28" s="3" t="s">
        <v>17</v>
      </c>
      <c r="D28" s="4" t="s">
        <v>15</v>
      </c>
      <c r="E28" s="8">
        <v>5</v>
      </c>
      <c r="F28" s="11">
        <v>9</v>
      </c>
      <c r="G28" s="6"/>
      <c r="H28" s="7">
        <v>35</v>
      </c>
      <c r="I28" s="7"/>
      <c r="J28" s="7">
        <f>F28*H28</f>
        <v>315</v>
      </c>
      <c r="K28" s="7">
        <f>J28</f>
        <v>315</v>
      </c>
    </row>
    <row r="29" spans="1:11" s="13" customFormat="1" ht="15.75" x14ac:dyDescent="0.25">
      <c r="A29" s="46"/>
      <c r="B29" s="44"/>
      <c r="C29" s="3" t="s">
        <v>26</v>
      </c>
      <c r="D29" s="4" t="s">
        <v>14</v>
      </c>
      <c r="E29" s="8">
        <v>6</v>
      </c>
      <c r="F29" s="11">
        <v>10</v>
      </c>
      <c r="G29" s="6"/>
      <c r="H29" s="7">
        <v>35</v>
      </c>
      <c r="I29" s="7"/>
      <c r="J29" s="7">
        <f>F29*H29</f>
        <v>350</v>
      </c>
      <c r="K29" s="7">
        <f>J29</f>
        <v>350</v>
      </c>
    </row>
    <row r="30" spans="1:11" s="13" customFormat="1" ht="15.75" x14ac:dyDescent="0.25">
      <c r="A30" s="46"/>
      <c r="B30" s="44"/>
      <c r="C30" s="3" t="s">
        <v>26</v>
      </c>
      <c r="D30" s="4" t="s">
        <v>15</v>
      </c>
      <c r="E30" s="8">
        <v>5</v>
      </c>
      <c r="F30" s="11">
        <v>9</v>
      </c>
      <c r="G30" s="6"/>
      <c r="H30" s="7">
        <v>35</v>
      </c>
      <c r="I30" s="7"/>
      <c r="J30" s="7">
        <f>F30*H30</f>
        <v>315</v>
      </c>
      <c r="K30" s="7">
        <f>J30</f>
        <v>315</v>
      </c>
    </row>
    <row r="31" spans="1:11" s="13" customFormat="1" ht="15.75" x14ac:dyDescent="0.25">
      <c r="A31" s="46"/>
      <c r="B31" s="45"/>
      <c r="C31" s="16"/>
      <c r="D31" s="17" t="s">
        <v>18</v>
      </c>
      <c r="E31" s="18">
        <v>766</v>
      </c>
      <c r="F31" s="18">
        <v>459</v>
      </c>
      <c r="G31" s="19"/>
      <c r="H31" s="19"/>
      <c r="I31" s="20"/>
      <c r="J31" s="20"/>
      <c r="K31" s="39">
        <f>SUM(K18:K30)</f>
        <v>72811</v>
      </c>
    </row>
    <row r="32" spans="1:11" s="13" customFormat="1" ht="15.75" x14ac:dyDescent="0.25">
      <c r="A32" s="46"/>
      <c r="B32" s="43" t="s">
        <v>59</v>
      </c>
      <c r="C32" s="3" t="s">
        <v>19</v>
      </c>
      <c r="D32" s="14" t="s">
        <v>31</v>
      </c>
      <c r="E32" s="8">
        <v>36</v>
      </c>
      <c r="F32" s="9"/>
      <c r="G32" s="7">
        <v>123</v>
      </c>
      <c r="H32" s="21"/>
      <c r="I32" s="7">
        <f>E32*G32</f>
        <v>4428</v>
      </c>
      <c r="J32" s="21"/>
      <c r="K32" s="7">
        <f>I32</f>
        <v>4428</v>
      </c>
    </row>
    <row r="33" spans="1:11" s="13" customFormat="1" ht="15.75" x14ac:dyDescent="0.25">
      <c r="A33" s="46"/>
      <c r="B33" s="44"/>
      <c r="C33" s="3" t="s">
        <v>19</v>
      </c>
      <c r="D33" s="4" t="s">
        <v>20</v>
      </c>
      <c r="E33" s="8">
        <v>25</v>
      </c>
      <c r="F33" s="11">
        <v>42</v>
      </c>
      <c r="G33" s="21"/>
      <c r="H33" s="7">
        <v>35</v>
      </c>
      <c r="I33" s="21"/>
      <c r="J33" s="7">
        <f>F33*H33</f>
        <v>1470</v>
      </c>
      <c r="K33" s="7">
        <f>J33</f>
        <v>1470</v>
      </c>
    </row>
    <row r="34" spans="1:11" s="13" customFormat="1" ht="15.75" x14ac:dyDescent="0.25">
      <c r="A34" s="46"/>
      <c r="B34" s="44"/>
      <c r="C34" s="3" t="s">
        <v>19</v>
      </c>
      <c r="D34" s="4" t="s">
        <v>14</v>
      </c>
      <c r="E34" s="8">
        <v>120</v>
      </c>
      <c r="F34" s="11">
        <v>200</v>
      </c>
      <c r="G34" s="21"/>
      <c r="H34" s="7">
        <v>35</v>
      </c>
      <c r="I34" s="21"/>
      <c r="J34" s="7">
        <f>F34*H34</f>
        <v>7000</v>
      </c>
      <c r="K34" s="7">
        <f>J34</f>
        <v>7000</v>
      </c>
    </row>
    <row r="35" spans="1:11" s="13" customFormat="1" ht="15.75" x14ac:dyDescent="0.25">
      <c r="A35" s="46"/>
      <c r="B35" s="44"/>
      <c r="C35" s="3" t="s">
        <v>19</v>
      </c>
      <c r="D35" s="4" t="s">
        <v>15</v>
      </c>
      <c r="E35" s="8">
        <v>50</v>
      </c>
      <c r="F35" s="11">
        <v>91</v>
      </c>
      <c r="G35" s="21"/>
      <c r="H35" s="7">
        <v>35</v>
      </c>
      <c r="I35" s="21"/>
      <c r="J35" s="7">
        <f>F35*H35</f>
        <v>3185</v>
      </c>
      <c r="K35" s="7">
        <f>J35</f>
        <v>3185</v>
      </c>
    </row>
    <row r="36" spans="1:11" s="13" customFormat="1" ht="15.75" x14ac:dyDescent="0.25">
      <c r="A36" s="46"/>
      <c r="B36" s="44"/>
      <c r="C36" s="3" t="s">
        <v>19</v>
      </c>
      <c r="D36" s="4" t="s">
        <v>16</v>
      </c>
      <c r="E36" s="8">
        <v>22</v>
      </c>
      <c r="F36" s="9"/>
      <c r="G36" s="7">
        <v>63</v>
      </c>
      <c r="H36" s="21"/>
      <c r="I36" s="7">
        <f>E36*G36</f>
        <v>1386</v>
      </c>
      <c r="J36" s="21"/>
      <c r="K36" s="7">
        <f>I36</f>
        <v>1386</v>
      </c>
    </row>
    <row r="37" spans="1:11" s="13" customFormat="1" ht="15.75" x14ac:dyDescent="0.25">
      <c r="A37" s="46"/>
      <c r="B37" s="44"/>
      <c r="C37" s="3" t="s">
        <v>21</v>
      </c>
      <c r="D37" s="14" t="s">
        <v>31</v>
      </c>
      <c r="E37" s="8">
        <v>31</v>
      </c>
      <c r="F37" s="9"/>
      <c r="G37" s="7">
        <v>65</v>
      </c>
      <c r="H37" s="21"/>
      <c r="I37" s="7">
        <f>E37*G37</f>
        <v>2015</v>
      </c>
      <c r="J37" s="21"/>
      <c r="K37" s="7">
        <f>I37</f>
        <v>2015</v>
      </c>
    </row>
    <row r="38" spans="1:11" s="13" customFormat="1" ht="15.75" x14ac:dyDescent="0.25">
      <c r="A38" s="46"/>
      <c r="B38" s="44"/>
      <c r="C38" s="3" t="s">
        <v>21</v>
      </c>
      <c r="D38" s="4" t="s">
        <v>20</v>
      </c>
      <c r="E38" s="8">
        <v>15</v>
      </c>
      <c r="F38" s="11">
        <v>25</v>
      </c>
      <c r="G38" s="21"/>
      <c r="H38" s="7">
        <v>35</v>
      </c>
      <c r="I38" s="21"/>
      <c r="J38" s="7">
        <f>F38*H38</f>
        <v>875</v>
      </c>
      <c r="K38" s="7">
        <f>J38</f>
        <v>875</v>
      </c>
    </row>
    <row r="39" spans="1:11" s="13" customFormat="1" ht="15.75" x14ac:dyDescent="0.25">
      <c r="A39" s="46"/>
      <c r="B39" s="44"/>
      <c r="C39" s="3" t="s">
        <v>21</v>
      </c>
      <c r="D39" s="4" t="s">
        <v>14</v>
      </c>
      <c r="E39" s="8">
        <v>500</v>
      </c>
      <c r="F39" s="11">
        <v>833</v>
      </c>
      <c r="G39" s="21"/>
      <c r="H39" s="7">
        <v>35</v>
      </c>
      <c r="I39" s="21"/>
      <c r="J39" s="7">
        <f>F39*H39</f>
        <v>29155</v>
      </c>
      <c r="K39" s="7">
        <f>J39</f>
        <v>29155</v>
      </c>
    </row>
    <row r="40" spans="1:11" s="13" customFormat="1" ht="15.75" x14ac:dyDescent="0.25">
      <c r="A40" s="46"/>
      <c r="B40" s="44"/>
      <c r="C40" s="3" t="s">
        <v>21</v>
      </c>
      <c r="D40" s="4" t="s">
        <v>15</v>
      </c>
      <c r="E40" s="8">
        <v>140</v>
      </c>
      <c r="F40" s="11">
        <v>255</v>
      </c>
      <c r="G40" s="21"/>
      <c r="H40" s="7">
        <v>35</v>
      </c>
      <c r="I40" s="21"/>
      <c r="J40" s="7">
        <f>F40*H40</f>
        <v>8925</v>
      </c>
      <c r="K40" s="7">
        <f>J40</f>
        <v>8925</v>
      </c>
    </row>
    <row r="41" spans="1:11" s="13" customFormat="1" ht="15.75" x14ac:dyDescent="0.25">
      <c r="A41" s="46"/>
      <c r="B41" s="44"/>
      <c r="C41" s="3" t="s">
        <v>21</v>
      </c>
      <c r="D41" s="4" t="s">
        <v>16</v>
      </c>
      <c r="E41" s="8">
        <v>17</v>
      </c>
      <c r="F41" s="9"/>
      <c r="G41" s="7">
        <v>51</v>
      </c>
      <c r="H41" s="21"/>
      <c r="I41" s="7">
        <f>E41*G41</f>
        <v>867</v>
      </c>
      <c r="J41" s="21"/>
      <c r="K41" s="7">
        <f>I41</f>
        <v>867</v>
      </c>
    </row>
    <row r="42" spans="1:11" s="13" customFormat="1" ht="15.75" x14ac:dyDescent="0.25">
      <c r="A42" s="46"/>
      <c r="B42" s="45"/>
      <c r="C42" s="16"/>
      <c r="D42" s="17" t="s">
        <v>18</v>
      </c>
      <c r="E42" s="18">
        <v>956</v>
      </c>
      <c r="F42" s="18">
        <v>1446</v>
      </c>
      <c r="G42" s="22"/>
      <c r="H42" s="22"/>
      <c r="I42" s="22"/>
      <c r="J42" s="22"/>
      <c r="K42" s="40">
        <f>SUM(K32:K41)</f>
        <v>59306</v>
      </c>
    </row>
    <row r="43" spans="1:11" s="13" customFormat="1" ht="15.75" x14ac:dyDescent="0.25">
      <c r="A43" s="46"/>
      <c r="B43" s="43" t="s">
        <v>46</v>
      </c>
      <c r="C43" s="3" t="s">
        <v>19</v>
      </c>
      <c r="D43" s="14" t="s">
        <v>29</v>
      </c>
      <c r="E43" s="8">
        <v>4</v>
      </c>
      <c r="F43" s="9"/>
      <c r="G43" s="7">
        <v>133</v>
      </c>
      <c r="H43" s="7"/>
      <c r="I43" s="7">
        <f>E43*G43</f>
        <v>532</v>
      </c>
      <c r="J43" s="7"/>
      <c r="K43" s="7">
        <f>I43</f>
        <v>532</v>
      </c>
    </row>
    <row r="44" spans="1:11" s="13" customFormat="1" ht="15.75" x14ac:dyDescent="0.25">
      <c r="A44" s="46"/>
      <c r="B44" s="44"/>
      <c r="C44" s="3" t="s">
        <v>19</v>
      </c>
      <c r="D44" s="14" t="s">
        <v>31</v>
      </c>
      <c r="E44" s="8">
        <v>24</v>
      </c>
      <c r="F44" s="9"/>
      <c r="G44" s="7">
        <v>123</v>
      </c>
      <c r="H44" s="7"/>
      <c r="I44" s="7">
        <f>E44*G44</f>
        <v>2952</v>
      </c>
      <c r="J44" s="7"/>
      <c r="K44" s="7">
        <f>I44</f>
        <v>2952</v>
      </c>
    </row>
    <row r="45" spans="1:11" s="13" customFormat="1" ht="15.75" x14ac:dyDescent="0.25">
      <c r="A45" s="46"/>
      <c r="B45" s="44"/>
      <c r="C45" s="3" t="s">
        <v>19</v>
      </c>
      <c r="D45" s="4" t="s">
        <v>20</v>
      </c>
      <c r="E45" s="8">
        <v>63</v>
      </c>
      <c r="F45" s="11">
        <v>105</v>
      </c>
      <c r="G45" s="6"/>
      <c r="H45" s="7">
        <v>35</v>
      </c>
      <c r="I45" s="7"/>
      <c r="J45" s="7">
        <f>F45*H45</f>
        <v>3675</v>
      </c>
      <c r="K45" s="7">
        <f>J45</f>
        <v>3675</v>
      </c>
    </row>
    <row r="46" spans="1:11" s="13" customFormat="1" ht="15.75" x14ac:dyDescent="0.25">
      <c r="A46" s="46"/>
      <c r="B46" s="44"/>
      <c r="C46" s="3" t="s">
        <v>19</v>
      </c>
      <c r="D46" s="4" t="s">
        <v>14</v>
      </c>
      <c r="E46" s="8">
        <v>348</v>
      </c>
      <c r="F46" s="11">
        <v>580</v>
      </c>
      <c r="G46" s="6"/>
      <c r="H46" s="7">
        <v>35</v>
      </c>
      <c r="I46" s="7"/>
      <c r="J46" s="7">
        <f>F46*H46</f>
        <v>20300</v>
      </c>
      <c r="K46" s="7">
        <f>J46</f>
        <v>20300</v>
      </c>
    </row>
    <row r="47" spans="1:11" s="13" customFormat="1" ht="15.75" x14ac:dyDescent="0.25">
      <c r="A47" s="46"/>
      <c r="B47" s="44"/>
      <c r="C47" s="3" t="s">
        <v>19</v>
      </c>
      <c r="D47" s="4" t="s">
        <v>15</v>
      </c>
      <c r="E47" s="8">
        <v>180</v>
      </c>
      <c r="F47" s="11">
        <v>327</v>
      </c>
      <c r="G47" s="6"/>
      <c r="H47" s="7">
        <v>35</v>
      </c>
      <c r="I47" s="7"/>
      <c r="J47" s="7">
        <f>F47*H47</f>
        <v>11445</v>
      </c>
      <c r="K47" s="7">
        <f>J47</f>
        <v>11445</v>
      </c>
    </row>
    <row r="48" spans="1:11" s="13" customFormat="1" ht="15.75" x14ac:dyDescent="0.25">
      <c r="A48" s="46"/>
      <c r="B48" s="44"/>
      <c r="C48" s="3" t="s">
        <v>19</v>
      </c>
      <c r="D48" s="4" t="s">
        <v>16</v>
      </c>
      <c r="E48" s="8">
        <v>20</v>
      </c>
      <c r="F48" s="9"/>
      <c r="G48" s="7">
        <v>63</v>
      </c>
      <c r="H48" s="7"/>
      <c r="I48" s="7">
        <f>E48*G48</f>
        <v>1260</v>
      </c>
      <c r="J48" s="7"/>
      <c r="K48" s="7">
        <f>I48</f>
        <v>1260</v>
      </c>
    </row>
    <row r="49" spans="1:11" s="13" customFormat="1" ht="15.75" x14ac:dyDescent="0.25">
      <c r="A49" s="46"/>
      <c r="B49" s="44"/>
      <c r="C49" s="3" t="s">
        <v>21</v>
      </c>
      <c r="D49" s="14" t="s">
        <v>31</v>
      </c>
      <c r="E49" s="8">
        <v>1</v>
      </c>
      <c r="F49" s="9"/>
      <c r="G49" s="7">
        <v>65</v>
      </c>
      <c r="H49" s="7"/>
      <c r="I49" s="7">
        <f>E49*G49</f>
        <v>65</v>
      </c>
      <c r="J49" s="7"/>
      <c r="K49" s="7">
        <f>I49</f>
        <v>65</v>
      </c>
    </row>
    <row r="50" spans="1:11" s="13" customFormat="1" ht="15.75" x14ac:dyDescent="0.25">
      <c r="A50" s="46"/>
      <c r="B50" s="44"/>
      <c r="C50" s="3" t="s">
        <v>21</v>
      </c>
      <c r="D50" s="4" t="s">
        <v>20</v>
      </c>
      <c r="E50" s="8">
        <v>10</v>
      </c>
      <c r="F50" s="11">
        <v>17</v>
      </c>
      <c r="G50" s="6"/>
      <c r="H50" s="7">
        <v>35</v>
      </c>
      <c r="I50" s="7"/>
      <c r="J50" s="7">
        <f>F50*H50</f>
        <v>595</v>
      </c>
      <c r="K50" s="7">
        <f>J50</f>
        <v>595</v>
      </c>
    </row>
    <row r="51" spans="1:11" s="13" customFormat="1" ht="15.75" x14ac:dyDescent="0.25">
      <c r="A51" s="46"/>
      <c r="B51" s="44"/>
      <c r="C51" s="3" t="s">
        <v>21</v>
      </c>
      <c r="D51" s="4" t="s">
        <v>14</v>
      </c>
      <c r="E51" s="8">
        <v>40</v>
      </c>
      <c r="F51" s="11">
        <v>67</v>
      </c>
      <c r="G51" s="6"/>
      <c r="H51" s="7">
        <v>35</v>
      </c>
      <c r="I51" s="7"/>
      <c r="J51" s="7">
        <f>F51*H51</f>
        <v>2345</v>
      </c>
      <c r="K51" s="7">
        <f>J51</f>
        <v>2345</v>
      </c>
    </row>
    <row r="52" spans="1:11" s="13" customFormat="1" ht="15.75" x14ac:dyDescent="0.25">
      <c r="A52" s="46"/>
      <c r="B52" s="44"/>
      <c r="C52" s="3" t="s">
        <v>21</v>
      </c>
      <c r="D52" s="4" t="s">
        <v>15</v>
      </c>
      <c r="E52" s="8">
        <v>37</v>
      </c>
      <c r="F52" s="11">
        <v>67</v>
      </c>
      <c r="G52" s="6"/>
      <c r="H52" s="7">
        <v>35</v>
      </c>
      <c r="I52" s="7"/>
      <c r="J52" s="7">
        <f>F52*H52</f>
        <v>2345</v>
      </c>
      <c r="K52" s="7">
        <f>J52</f>
        <v>2345</v>
      </c>
    </row>
    <row r="53" spans="1:11" s="13" customFormat="1" ht="15.75" x14ac:dyDescent="0.25">
      <c r="A53" s="46"/>
      <c r="B53" s="45"/>
      <c r="C53" s="16"/>
      <c r="D53" s="17" t="s">
        <v>18</v>
      </c>
      <c r="E53" s="18">
        <v>727</v>
      </c>
      <c r="F53" s="18">
        <v>1163</v>
      </c>
      <c r="G53" s="19"/>
      <c r="H53" s="19"/>
      <c r="I53" s="20"/>
      <c r="J53" s="20"/>
      <c r="K53" s="39">
        <f>SUM(K43:K52)</f>
        <v>45514</v>
      </c>
    </row>
    <row r="54" spans="1:11" s="13" customFormat="1" ht="15.75" x14ac:dyDescent="0.25">
      <c r="A54" s="46"/>
      <c r="B54" s="43" t="s">
        <v>47</v>
      </c>
      <c r="C54" s="3" t="s">
        <v>19</v>
      </c>
      <c r="D54" s="14" t="s">
        <v>29</v>
      </c>
      <c r="E54" s="8">
        <v>1</v>
      </c>
      <c r="F54" s="9"/>
      <c r="G54" s="7">
        <v>133</v>
      </c>
      <c r="H54" s="7"/>
      <c r="I54" s="7">
        <f>E54*G54</f>
        <v>133</v>
      </c>
      <c r="J54" s="7"/>
      <c r="K54" s="7">
        <f>I54</f>
        <v>133</v>
      </c>
    </row>
    <row r="55" spans="1:11" s="13" customFormat="1" ht="15.75" x14ac:dyDescent="0.25">
      <c r="A55" s="46"/>
      <c r="B55" s="44"/>
      <c r="C55" s="3" t="s">
        <v>19</v>
      </c>
      <c r="D55" s="14" t="s">
        <v>31</v>
      </c>
      <c r="E55" s="8">
        <v>2</v>
      </c>
      <c r="F55" s="9"/>
      <c r="G55" s="7">
        <v>123</v>
      </c>
      <c r="H55" s="7"/>
      <c r="I55" s="7">
        <f>E55*G55</f>
        <v>246</v>
      </c>
      <c r="J55" s="7"/>
      <c r="K55" s="7">
        <f>I55</f>
        <v>246</v>
      </c>
    </row>
    <row r="56" spans="1:11" s="13" customFormat="1" ht="15.75" x14ac:dyDescent="0.25">
      <c r="A56" s="46"/>
      <c r="B56" s="44"/>
      <c r="C56" s="3" t="s">
        <v>19</v>
      </c>
      <c r="D56" s="4" t="s">
        <v>20</v>
      </c>
      <c r="E56" s="8">
        <v>20</v>
      </c>
      <c r="F56" s="11">
        <v>33</v>
      </c>
      <c r="G56" s="6"/>
      <c r="H56" s="7">
        <v>35</v>
      </c>
      <c r="I56" s="7"/>
      <c r="J56" s="7">
        <f>F56*H56</f>
        <v>1155</v>
      </c>
      <c r="K56" s="7">
        <f>J56</f>
        <v>1155</v>
      </c>
    </row>
    <row r="57" spans="1:11" s="13" customFormat="1" ht="15.75" x14ac:dyDescent="0.25">
      <c r="A57" s="46"/>
      <c r="B57" s="44"/>
      <c r="C57" s="3" t="s">
        <v>19</v>
      </c>
      <c r="D57" s="4" t="s">
        <v>14</v>
      </c>
      <c r="E57" s="8">
        <v>200</v>
      </c>
      <c r="F57" s="11">
        <v>333</v>
      </c>
      <c r="G57" s="6"/>
      <c r="H57" s="7">
        <v>35</v>
      </c>
      <c r="I57" s="7"/>
      <c r="J57" s="7">
        <f>F57*H57</f>
        <v>11655</v>
      </c>
      <c r="K57" s="7">
        <f>J57</f>
        <v>11655</v>
      </c>
    </row>
    <row r="58" spans="1:11" s="13" customFormat="1" ht="15.75" x14ac:dyDescent="0.25">
      <c r="A58" s="46"/>
      <c r="B58" s="44"/>
      <c r="C58" s="3" t="s">
        <v>19</v>
      </c>
      <c r="D58" s="4" t="s">
        <v>15</v>
      </c>
      <c r="E58" s="8">
        <v>120</v>
      </c>
      <c r="F58" s="11">
        <v>218</v>
      </c>
      <c r="G58" s="6"/>
      <c r="H58" s="7">
        <v>35</v>
      </c>
      <c r="I58" s="7"/>
      <c r="J58" s="7">
        <f>F58*H58</f>
        <v>7630</v>
      </c>
      <c r="K58" s="7">
        <f>J58</f>
        <v>7630</v>
      </c>
    </row>
    <row r="59" spans="1:11" s="13" customFormat="1" ht="15.75" x14ac:dyDescent="0.25">
      <c r="A59" s="46"/>
      <c r="B59" s="44"/>
      <c r="C59" s="3" t="s">
        <v>19</v>
      </c>
      <c r="D59" s="4" t="s">
        <v>16</v>
      </c>
      <c r="E59" s="8">
        <v>10</v>
      </c>
      <c r="F59" s="9"/>
      <c r="G59" s="7">
        <v>63</v>
      </c>
      <c r="H59" s="7"/>
      <c r="I59" s="7">
        <f>E59*G59</f>
        <v>630</v>
      </c>
      <c r="J59" s="7"/>
      <c r="K59" s="7">
        <f>I59</f>
        <v>630</v>
      </c>
    </row>
    <row r="60" spans="1:11" s="13" customFormat="1" ht="15.75" x14ac:dyDescent="0.25">
      <c r="A60" s="46"/>
      <c r="B60" s="44"/>
      <c r="C60" s="3" t="s">
        <v>21</v>
      </c>
      <c r="D60" s="4" t="s">
        <v>20</v>
      </c>
      <c r="E60" s="8">
        <v>5</v>
      </c>
      <c r="F60" s="11">
        <v>8</v>
      </c>
      <c r="G60" s="6"/>
      <c r="H60" s="7">
        <v>35</v>
      </c>
      <c r="I60" s="7"/>
      <c r="J60" s="7">
        <f>F60*H60</f>
        <v>280</v>
      </c>
      <c r="K60" s="7">
        <f>J60</f>
        <v>280</v>
      </c>
    </row>
    <row r="61" spans="1:11" s="13" customFormat="1" ht="15.75" x14ac:dyDescent="0.25">
      <c r="A61" s="46"/>
      <c r="B61" s="44"/>
      <c r="C61" s="3" t="s">
        <v>21</v>
      </c>
      <c r="D61" s="4" t="s">
        <v>14</v>
      </c>
      <c r="E61" s="8">
        <v>25</v>
      </c>
      <c r="F61" s="11">
        <v>42</v>
      </c>
      <c r="G61" s="6"/>
      <c r="H61" s="7">
        <v>35</v>
      </c>
      <c r="I61" s="7"/>
      <c r="J61" s="7">
        <f>F61*H61</f>
        <v>1470</v>
      </c>
      <c r="K61" s="7">
        <f>J61</f>
        <v>1470</v>
      </c>
    </row>
    <row r="62" spans="1:11" s="13" customFormat="1" ht="15.75" x14ac:dyDescent="0.25">
      <c r="A62" s="46"/>
      <c r="B62" s="44"/>
      <c r="C62" s="3" t="s">
        <v>21</v>
      </c>
      <c r="D62" s="4" t="s">
        <v>15</v>
      </c>
      <c r="E62" s="8">
        <v>19</v>
      </c>
      <c r="F62" s="11">
        <v>35</v>
      </c>
      <c r="G62" s="6"/>
      <c r="H62" s="7">
        <v>35</v>
      </c>
      <c r="I62" s="7"/>
      <c r="J62" s="7">
        <f>F62*H62</f>
        <v>1225</v>
      </c>
      <c r="K62" s="7">
        <f>J62</f>
        <v>1225</v>
      </c>
    </row>
    <row r="63" spans="1:11" s="13" customFormat="1" ht="15.75" x14ac:dyDescent="0.25">
      <c r="A63" s="46"/>
      <c r="B63" s="45"/>
      <c r="C63" s="16"/>
      <c r="D63" s="17" t="s">
        <v>18</v>
      </c>
      <c r="E63" s="18">
        <v>402</v>
      </c>
      <c r="F63" s="18">
        <v>669</v>
      </c>
      <c r="G63" s="19"/>
      <c r="H63" s="19"/>
      <c r="I63" s="20"/>
      <c r="J63" s="20"/>
      <c r="K63" s="39">
        <f>SUM(K54:K62)</f>
        <v>24424</v>
      </c>
    </row>
    <row r="64" spans="1:11" s="13" customFormat="1" ht="15.75" x14ac:dyDescent="0.25">
      <c r="A64" s="46"/>
      <c r="B64" s="43" t="s">
        <v>49</v>
      </c>
      <c r="C64" s="3" t="s">
        <v>19</v>
      </c>
      <c r="D64" s="14" t="s">
        <v>31</v>
      </c>
      <c r="E64" s="8">
        <v>9</v>
      </c>
      <c r="F64" s="9"/>
      <c r="G64" s="7">
        <v>123</v>
      </c>
      <c r="H64" s="7"/>
      <c r="I64" s="7">
        <f>E64*G64</f>
        <v>1107</v>
      </c>
      <c r="J64" s="7"/>
      <c r="K64" s="7">
        <f>I64</f>
        <v>1107</v>
      </c>
    </row>
    <row r="65" spans="1:11" s="13" customFormat="1" ht="15.75" x14ac:dyDescent="0.25">
      <c r="A65" s="46"/>
      <c r="B65" s="44"/>
      <c r="C65" s="3" t="s">
        <v>19</v>
      </c>
      <c r="D65" s="4" t="s">
        <v>20</v>
      </c>
      <c r="E65" s="8">
        <v>11</v>
      </c>
      <c r="F65" s="11">
        <v>18</v>
      </c>
      <c r="G65" s="6"/>
      <c r="H65" s="7">
        <v>35</v>
      </c>
      <c r="I65" s="7"/>
      <c r="J65" s="7">
        <f>F65*H65</f>
        <v>630</v>
      </c>
      <c r="K65" s="7">
        <f>J65</f>
        <v>630</v>
      </c>
    </row>
    <row r="66" spans="1:11" s="13" customFormat="1" ht="15.75" x14ac:dyDescent="0.25">
      <c r="A66" s="46"/>
      <c r="B66" s="44"/>
      <c r="C66" s="3" t="s">
        <v>19</v>
      </c>
      <c r="D66" s="4" t="s">
        <v>14</v>
      </c>
      <c r="E66" s="8">
        <v>155</v>
      </c>
      <c r="F66" s="11">
        <v>258</v>
      </c>
      <c r="G66" s="6"/>
      <c r="H66" s="7">
        <v>35</v>
      </c>
      <c r="I66" s="7"/>
      <c r="J66" s="7">
        <f>F66*H66</f>
        <v>9030</v>
      </c>
      <c r="K66" s="7">
        <f>J66</f>
        <v>9030</v>
      </c>
    </row>
    <row r="67" spans="1:11" s="13" customFormat="1" ht="15.75" x14ac:dyDescent="0.25">
      <c r="A67" s="46"/>
      <c r="B67" s="44"/>
      <c r="C67" s="3" t="s">
        <v>19</v>
      </c>
      <c r="D67" s="4" t="s">
        <v>15</v>
      </c>
      <c r="E67" s="8">
        <v>87</v>
      </c>
      <c r="F67" s="11">
        <v>158</v>
      </c>
      <c r="G67" s="6"/>
      <c r="H67" s="7">
        <v>35</v>
      </c>
      <c r="I67" s="7"/>
      <c r="J67" s="7">
        <f>F67*H67</f>
        <v>5530</v>
      </c>
      <c r="K67" s="7">
        <f>J67</f>
        <v>5530</v>
      </c>
    </row>
    <row r="68" spans="1:11" s="13" customFormat="1" ht="15.75" x14ac:dyDescent="0.25">
      <c r="A68" s="46"/>
      <c r="B68" s="44"/>
      <c r="C68" s="3" t="s">
        <v>19</v>
      </c>
      <c r="D68" s="4" t="s">
        <v>16</v>
      </c>
      <c r="E68" s="8">
        <v>15</v>
      </c>
      <c r="F68" s="9"/>
      <c r="G68" s="7">
        <v>63</v>
      </c>
      <c r="H68" s="7"/>
      <c r="I68" s="7">
        <f>E68*G68</f>
        <v>945</v>
      </c>
      <c r="J68" s="7"/>
      <c r="K68" s="7">
        <f>I68</f>
        <v>945</v>
      </c>
    </row>
    <row r="69" spans="1:11" s="13" customFormat="1" ht="15.75" x14ac:dyDescent="0.25">
      <c r="A69" s="46"/>
      <c r="B69" s="44"/>
      <c r="C69" s="3" t="s">
        <v>21</v>
      </c>
      <c r="D69" s="14" t="s">
        <v>31</v>
      </c>
      <c r="E69" s="8">
        <v>8</v>
      </c>
      <c r="F69" s="9"/>
      <c r="G69" s="7">
        <v>65</v>
      </c>
      <c r="H69" s="7"/>
      <c r="I69" s="7">
        <f>E69*G69</f>
        <v>520</v>
      </c>
      <c r="J69" s="7"/>
      <c r="K69" s="7">
        <f>I69</f>
        <v>520</v>
      </c>
    </row>
    <row r="70" spans="1:11" s="13" customFormat="1" ht="15.75" x14ac:dyDescent="0.25">
      <c r="A70" s="46"/>
      <c r="B70" s="44"/>
      <c r="C70" s="3" t="s">
        <v>21</v>
      </c>
      <c r="D70" s="4" t="s">
        <v>20</v>
      </c>
      <c r="E70" s="8">
        <v>3</v>
      </c>
      <c r="F70" s="11">
        <v>5</v>
      </c>
      <c r="G70" s="6"/>
      <c r="H70" s="7">
        <v>35</v>
      </c>
      <c r="I70" s="7"/>
      <c r="J70" s="7">
        <f>F70*H70</f>
        <v>175</v>
      </c>
      <c r="K70" s="7">
        <f>J70</f>
        <v>175</v>
      </c>
    </row>
    <row r="71" spans="1:11" s="13" customFormat="1" ht="15.75" x14ac:dyDescent="0.25">
      <c r="A71" s="46"/>
      <c r="B71" s="44"/>
      <c r="C71" s="3" t="s">
        <v>21</v>
      </c>
      <c r="D71" s="4" t="s">
        <v>14</v>
      </c>
      <c r="E71" s="8">
        <v>388</v>
      </c>
      <c r="F71" s="11">
        <v>647</v>
      </c>
      <c r="G71" s="6"/>
      <c r="H71" s="7">
        <v>35</v>
      </c>
      <c r="I71" s="7"/>
      <c r="J71" s="7">
        <f>F71*H71</f>
        <v>22645</v>
      </c>
      <c r="K71" s="7">
        <f>J71</f>
        <v>22645</v>
      </c>
    </row>
    <row r="72" spans="1:11" s="13" customFormat="1" ht="15.75" x14ac:dyDescent="0.25">
      <c r="A72" s="46"/>
      <c r="B72" s="44"/>
      <c r="C72" s="3" t="s">
        <v>21</v>
      </c>
      <c r="D72" s="4" t="s">
        <v>15</v>
      </c>
      <c r="E72" s="8">
        <v>240</v>
      </c>
      <c r="F72" s="11">
        <v>436</v>
      </c>
      <c r="G72" s="6"/>
      <c r="H72" s="7">
        <v>35</v>
      </c>
      <c r="I72" s="7"/>
      <c r="J72" s="7">
        <f>F72*H72</f>
        <v>15260</v>
      </c>
      <c r="K72" s="7">
        <f>J72</f>
        <v>15260</v>
      </c>
    </row>
    <row r="73" spans="1:11" s="13" customFormat="1" ht="15.75" x14ac:dyDescent="0.25">
      <c r="A73" s="46"/>
      <c r="B73" s="44"/>
      <c r="C73" s="3" t="s">
        <v>21</v>
      </c>
      <c r="D73" s="4" t="s">
        <v>16</v>
      </c>
      <c r="E73" s="8">
        <v>20</v>
      </c>
      <c r="F73" s="9"/>
      <c r="G73" s="7">
        <v>51</v>
      </c>
      <c r="H73" s="7"/>
      <c r="I73" s="7">
        <f>E73*G73</f>
        <v>1020</v>
      </c>
      <c r="J73" s="7"/>
      <c r="K73" s="7">
        <f>I73</f>
        <v>1020</v>
      </c>
    </row>
    <row r="74" spans="1:11" s="13" customFormat="1" ht="15.75" x14ac:dyDescent="0.25">
      <c r="A74" s="46"/>
      <c r="B74" s="45"/>
      <c r="C74" s="16"/>
      <c r="D74" s="17" t="s">
        <v>18</v>
      </c>
      <c r="E74" s="18">
        <v>936</v>
      </c>
      <c r="F74" s="18">
        <v>1522</v>
      </c>
      <c r="G74" s="19"/>
      <c r="H74" s="19"/>
      <c r="I74" s="20"/>
      <c r="J74" s="20"/>
      <c r="K74" s="39">
        <f>SUM(K64:K73)</f>
        <v>56862</v>
      </c>
    </row>
    <row r="75" spans="1:11" s="13" customFormat="1" ht="15.75" x14ac:dyDescent="0.25">
      <c r="A75" s="46"/>
      <c r="B75" s="43" t="s">
        <v>43</v>
      </c>
      <c r="C75" s="3" t="s">
        <v>19</v>
      </c>
      <c r="D75" s="14" t="s">
        <v>29</v>
      </c>
      <c r="E75" s="8">
        <v>55</v>
      </c>
      <c r="F75" s="9"/>
      <c r="G75" s="7">
        <v>133</v>
      </c>
      <c r="H75" s="7"/>
      <c r="I75" s="7">
        <f>E75*G75</f>
        <v>7315</v>
      </c>
      <c r="J75" s="7"/>
      <c r="K75" s="7">
        <f>I75</f>
        <v>7315</v>
      </c>
    </row>
    <row r="76" spans="1:11" s="13" customFormat="1" ht="15.75" x14ac:dyDescent="0.25">
      <c r="A76" s="46"/>
      <c r="B76" s="44"/>
      <c r="C76" s="3" t="s">
        <v>19</v>
      </c>
      <c r="D76" s="14" t="s">
        <v>31</v>
      </c>
      <c r="E76" s="8">
        <v>14</v>
      </c>
      <c r="F76" s="9"/>
      <c r="G76" s="7">
        <v>123</v>
      </c>
      <c r="H76" s="7"/>
      <c r="I76" s="7">
        <f>E76*G76</f>
        <v>1722</v>
      </c>
      <c r="J76" s="7"/>
      <c r="K76" s="7">
        <f>I76</f>
        <v>1722</v>
      </c>
    </row>
    <row r="77" spans="1:11" s="13" customFormat="1" ht="15.75" x14ac:dyDescent="0.25">
      <c r="A77" s="46"/>
      <c r="B77" s="44"/>
      <c r="C77" s="3" t="s">
        <v>19</v>
      </c>
      <c r="D77" s="4" t="s">
        <v>20</v>
      </c>
      <c r="E77" s="8">
        <v>3</v>
      </c>
      <c r="F77" s="11">
        <v>5</v>
      </c>
      <c r="G77" s="6"/>
      <c r="H77" s="7">
        <v>35</v>
      </c>
      <c r="I77" s="7"/>
      <c r="J77" s="7">
        <f>F77*H77</f>
        <v>175</v>
      </c>
      <c r="K77" s="7">
        <f>J77</f>
        <v>175</v>
      </c>
    </row>
    <row r="78" spans="1:11" s="13" customFormat="1" ht="15.75" x14ac:dyDescent="0.25">
      <c r="A78" s="46"/>
      <c r="B78" s="44"/>
      <c r="C78" s="3" t="s">
        <v>19</v>
      </c>
      <c r="D78" s="4" t="s">
        <v>13</v>
      </c>
      <c r="E78" s="8">
        <v>7</v>
      </c>
      <c r="F78" s="11">
        <v>12</v>
      </c>
      <c r="G78" s="6"/>
      <c r="H78" s="7">
        <v>35</v>
      </c>
      <c r="I78" s="7"/>
      <c r="J78" s="7">
        <f>F78*H78</f>
        <v>420</v>
      </c>
      <c r="K78" s="7">
        <f>J78</f>
        <v>420</v>
      </c>
    </row>
    <row r="79" spans="1:11" s="13" customFormat="1" ht="15.75" x14ac:dyDescent="0.25">
      <c r="A79" s="46"/>
      <c r="B79" s="44"/>
      <c r="C79" s="3" t="s">
        <v>19</v>
      </c>
      <c r="D79" s="4" t="s">
        <v>14</v>
      </c>
      <c r="E79" s="8">
        <v>100</v>
      </c>
      <c r="F79" s="11">
        <v>167</v>
      </c>
      <c r="G79" s="6"/>
      <c r="H79" s="7">
        <v>35</v>
      </c>
      <c r="I79" s="7"/>
      <c r="J79" s="7">
        <f>F79*H79</f>
        <v>5845</v>
      </c>
      <c r="K79" s="7">
        <f>J79</f>
        <v>5845</v>
      </c>
    </row>
    <row r="80" spans="1:11" s="13" customFormat="1" ht="15.75" x14ac:dyDescent="0.25">
      <c r="A80" s="46"/>
      <c r="B80" s="44"/>
      <c r="C80" s="3" t="s">
        <v>19</v>
      </c>
      <c r="D80" s="4" t="s">
        <v>15</v>
      </c>
      <c r="E80" s="8">
        <v>67</v>
      </c>
      <c r="F80" s="11">
        <v>122</v>
      </c>
      <c r="G80" s="6"/>
      <c r="H80" s="7">
        <v>35</v>
      </c>
      <c r="I80" s="7"/>
      <c r="J80" s="7">
        <f>F80*H80</f>
        <v>4270</v>
      </c>
      <c r="K80" s="7">
        <f>J80</f>
        <v>4270</v>
      </c>
    </row>
    <row r="81" spans="1:11" s="13" customFormat="1" ht="15.75" x14ac:dyDescent="0.25">
      <c r="A81" s="46"/>
      <c r="B81" s="44"/>
      <c r="C81" s="3" t="s">
        <v>19</v>
      </c>
      <c r="D81" s="4" t="s">
        <v>16</v>
      </c>
      <c r="E81" s="8">
        <v>5</v>
      </c>
      <c r="F81" s="9"/>
      <c r="G81" s="7">
        <v>63</v>
      </c>
      <c r="H81" s="7"/>
      <c r="I81" s="7">
        <f>E81*G81</f>
        <v>315</v>
      </c>
      <c r="J81" s="7"/>
      <c r="K81" s="7">
        <f>I81</f>
        <v>315</v>
      </c>
    </row>
    <row r="82" spans="1:11" s="13" customFormat="1" ht="15.75" x14ac:dyDescent="0.25">
      <c r="A82" s="46"/>
      <c r="B82" s="44"/>
      <c r="C82" s="3" t="s">
        <v>21</v>
      </c>
      <c r="D82" s="14" t="s">
        <v>29</v>
      </c>
      <c r="E82" s="8">
        <v>43</v>
      </c>
      <c r="F82" s="9"/>
      <c r="G82" s="7">
        <v>65</v>
      </c>
      <c r="H82" s="7"/>
      <c r="I82" s="7">
        <f>E82*G82</f>
        <v>2795</v>
      </c>
      <c r="J82" s="7"/>
      <c r="K82" s="7">
        <f>I82</f>
        <v>2795</v>
      </c>
    </row>
    <row r="83" spans="1:11" s="13" customFormat="1" ht="15.75" x14ac:dyDescent="0.25">
      <c r="A83" s="46"/>
      <c r="B83" s="44"/>
      <c r="C83" s="3" t="s">
        <v>21</v>
      </c>
      <c r="D83" s="14" t="s">
        <v>31</v>
      </c>
      <c r="E83" s="8">
        <v>1</v>
      </c>
      <c r="F83" s="9"/>
      <c r="G83" s="7">
        <v>65</v>
      </c>
      <c r="H83" s="7"/>
      <c r="I83" s="7">
        <f>E83*G83</f>
        <v>65</v>
      </c>
      <c r="J83" s="7"/>
      <c r="K83" s="7">
        <f>I83</f>
        <v>65</v>
      </c>
    </row>
    <row r="84" spans="1:11" s="13" customFormat="1" ht="15.75" x14ac:dyDescent="0.25">
      <c r="A84" s="46"/>
      <c r="B84" s="44"/>
      <c r="C84" s="3" t="s">
        <v>21</v>
      </c>
      <c r="D84" s="4" t="s">
        <v>13</v>
      </c>
      <c r="E84" s="8">
        <v>3</v>
      </c>
      <c r="F84" s="11">
        <v>5</v>
      </c>
      <c r="G84" s="6"/>
      <c r="H84" s="7">
        <v>35</v>
      </c>
      <c r="I84" s="7"/>
      <c r="J84" s="7">
        <f>F84*H84</f>
        <v>175</v>
      </c>
      <c r="K84" s="7">
        <f>J84</f>
        <v>175</v>
      </c>
    </row>
    <row r="85" spans="1:11" s="13" customFormat="1" ht="15.75" x14ac:dyDescent="0.25">
      <c r="A85" s="46"/>
      <c r="B85" s="44"/>
      <c r="C85" s="3" t="s">
        <v>21</v>
      </c>
      <c r="D85" s="4" t="s">
        <v>14</v>
      </c>
      <c r="E85" s="8">
        <v>60</v>
      </c>
      <c r="F85" s="11">
        <v>100</v>
      </c>
      <c r="G85" s="6"/>
      <c r="H85" s="7">
        <v>35</v>
      </c>
      <c r="I85" s="7"/>
      <c r="J85" s="7">
        <f>F85*H85</f>
        <v>3500</v>
      </c>
      <c r="K85" s="7">
        <f>J85</f>
        <v>3500</v>
      </c>
    </row>
    <row r="86" spans="1:11" s="13" customFormat="1" ht="15.75" x14ac:dyDescent="0.25">
      <c r="A86" s="46"/>
      <c r="B86" s="44"/>
      <c r="C86" s="3" t="s">
        <v>21</v>
      </c>
      <c r="D86" s="4" t="s">
        <v>15</v>
      </c>
      <c r="E86" s="8">
        <v>53</v>
      </c>
      <c r="F86" s="11">
        <v>96</v>
      </c>
      <c r="G86" s="6"/>
      <c r="H86" s="7">
        <v>35</v>
      </c>
      <c r="I86" s="7"/>
      <c r="J86" s="7">
        <f>F86*H86</f>
        <v>3360</v>
      </c>
      <c r="K86" s="7">
        <f>J86</f>
        <v>3360</v>
      </c>
    </row>
    <row r="87" spans="1:11" s="13" customFormat="1" ht="15.75" x14ac:dyDescent="0.25">
      <c r="A87" s="46"/>
      <c r="B87" s="44"/>
      <c r="C87" s="3" t="s">
        <v>21</v>
      </c>
      <c r="D87" s="4" t="s">
        <v>16</v>
      </c>
      <c r="E87" s="8">
        <v>5</v>
      </c>
      <c r="F87" s="9"/>
      <c r="G87" s="7">
        <v>51</v>
      </c>
      <c r="H87" s="7"/>
      <c r="I87" s="7">
        <f>E87*G87</f>
        <v>255</v>
      </c>
      <c r="J87" s="7"/>
      <c r="K87" s="7">
        <f>I87</f>
        <v>255</v>
      </c>
    </row>
    <row r="88" spans="1:11" s="13" customFormat="1" ht="15.75" x14ac:dyDescent="0.25">
      <c r="A88" s="46"/>
      <c r="B88" s="44"/>
      <c r="C88" s="3" t="s">
        <v>23</v>
      </c>
      <c r="D88" s="4" t="s">
        <v>14</v>
      </c>
      <c r="E88" s="8">
        <v>17</v>
      </c>
      <c r="F88" s="11">
        <v>28</v>
      </c>
      <c r="G88" s="6"/>
      <c r="H88" s="7">
        <v>35</v>
      </c>
      <c r="I88" s="7"/>
      <c r="J88" s="7">
        <f>F88*H88</f>
        <v>980</v>
      </c>
      <c r="K88" s="7">
        <f>J88</f>
        <v>980</v>
      </c>
    </row>
    <row r="89" spans="1:11" s="13" customFormat="1" ht="15.75" x14ac:dyDescent="0.25">
      <c r="A89" s="46"/>
      <c r="B89" s="44"/>
      <c r="C89" s="3" t="s">
        <v>23</v>
      </c>
      <c r="D89" s="4" t="s">
        <v>15</v>
      </c>
      <c r="E89" s="8">
        <v>10</v>
      </c>
      <c r="F89" s="11">
        <v>18</v>
      </c>
      <c r="G89" s="6"/>
      <c r="H89" s="7">
        <v>35</v>
      </c>
      <c r="I89" s="7"/>
      <c r="J89" s="7">
        <f>F89*H89</f>
        <v>630</v>
      </c>
      <c r="K89" s="7">
        <f>J89</f>
        <v>630</v>
      </c>
    </row>
    <row r="90" spans="1:11" s="13" customFormat="1" ht="15.75" x14ac:dyDescent="0.25">
      <c r="A90" s="46"/>
      <c r="B90" s="45"/>
      <c r="C90" s="16"/>
      <c r="D90" s="17" t="s">
        <v>18</v>
      </c>
      <c r="E90" s="18">
        <v>443</v>
      </c>
      <c r="F90" s="18">
        <v>553</v>
      </c>
      <c r="G90" s="19"/>
      <c r="H90" s="19"/>
      <c r="I90" s="20"/>
      <c r="J90" s="20"/>
      <c r="K90" s="39">
        <f>SUM(K75:K89)</f>
        <v>31822</v>
      </c>
    </row>
    <row r="91" spans="1:11" s="13" customFormat="1" ht="15.75" x14ac:dyDescent="0.25">
      <c r="A91" s="46"/>
      <c r="B91" s="43" t="s">
        <v>44</v>
      </c>
      <c r="C91" s="3" t="s">
        <v>19</v>
      </c>
      <c r="D91" s="14" t="s">
        <v>29</v>
      </c>
      <c r="E91" s="8">
        <v>62</v>
      </c>
      <c r="F91" s="9"/>
      <c r="G91" s="7">
        <v>133</v>
      </c>
      <c r="H91" s="7"/>
      <c r="I91" s="7">
        <f>E91*G91</f>
        <v>8246</v>
      </c>
      <c r="J91" s="7"/>
      <c r="K91" s="7">
        <f>I91</f>
        <v>8246</v>
      </c>
    </row>
    <row r="92" spans="1:11" s="13" customFormat="1" ht="15.75" x14ac:dyDescent="0.25">
      <c r="A92" s="46"/>
      <c r="B92" s="44"/>
      <c r="C92" s="3" t="s">
        <v>19</v>
      </c>
      <c r="D92" s="14" t="s">
        <v>31</v>
      </c>
      <c r="E92" s="8">
        <v>13</v>
      </c>
      <c r="F92" s="9"/>
      <c r="G92" s="7">
        <v>123</v>
      </c>
      <c r="H92" s="7"/>
      <c r="I92" s="7">
        <f>E92*G92</f>
        <v>1599</v>
      </c>
      <c r="J92" s="7"/>
      <c r="K92" s="7">
        <f>I92</f>
        <v>1599</v>
      </c>
    </row>
    <row r="93" spans="1:11" s="13" customFormat="1" ht="15.75" x14ac:dyDescent="0.25">
      <c r="A93" s="46"/>
      <c r="B93" s="44"/>
      <c r="C93" s="3" t="s">
        <v>19</v>
      </c>
      <c r="D93" s="4" t="s">
        <v>20</v>
      </c>
      <c r="E93" s="8">
        <v>5</v>
      </c>
      <c r="F93" s="11">
        <v>8</v>
      </c>
      <c r="G93" s="6"/>
      <c r="H93" s="7">
        <v>35</v>
      </c>
      <c r="I93" s="7"/>
      <c r="J93" s="7">
        <f>F93*H93</f>
        <v>280</v>
      </c>
      <c r="K93" s="7">
        <f>J93</f>
        <v>280</v>
      </c>
    </row>
    <row r="94" spans="1:11" s="13" customFormat="1" ht="15.75" x14ac:dyDescent="0.25">
      <c r="A94" s="46"/>
      <c r="B94" s="44"/>
      <c r="C94" s="3" t="s">
        <v>19</v>
      </c>
      <c r="D94" s="4" t="s">
        <v>13</v>
      </c>
      <c r="E94" s="8">
        <v>8</v>
      </c>
      <c r="F94" s="11">
        <v>13</v>
      </c>
      <c r="G94" s="6"/>
      <c r="H94" s="7">
        <v>35</v>
      </c>
      <c r="I94" s="7"/>
      <c r="J94" s="7">
        <f>F94*H94</f>
        <v>455</v>
      </c>
      <c r="K94" s="7">
        <f>J94</f>
        <v>455</v>
      </c>
    </row>
    <row r="95" spans="1:11" s="13" customFormat="1" ht="15.75" x14ac:dyDescent="0.25">
      <c r="A95" s="46"/>
      <c r="B95" s="44"/>
      <c r="C95" s="3" t="s">
        <v>19</v>
      </c>
      <c r="D95" s="4" t="s">
        <v>14</v>
      </c>
      <c r="E95" s="8">
        <v>120</v>
      </c>
      <c r="F95" s="11">
        <v>200</v>
      </c>
      <c r="G95" s="6"/>
      <c r="H95" s="7">
        <v>35</v>
      </c>
      <c r="I95" s="7"/>
      <c r="J95" s="7">
        <f>F95*H95</f>
        <v>7000</v>
      </c>
      <c r="K95" s="7">
        <f>J95</f>
        <v>7000</v>
      </c>
    </row>
    <row r="96" spans="1:11" s="13" customFormat="1" ht="15.75" x14ac:dyDescent="0.25">
      <c r="A96" s="46"/>
      <c r="B96" s="44"/>
      <c r="C96" s="3" t="s">
        <v>19</v>
      </c>
      <c r="D96" s="4" t="s">
        <v>15</v>
      </c>
      <c r="E96" s="8">
        <v>70</v>
      </c>
      <c r="F96" s="11">
        <v>127</v>
      </c>
      <c r="G96" s="6"/>
      <c r="H96" s="7">
        <v>35</v>
      </c>
      <c r="I96" s="7"/>
      <c r="J96" s="7">
        <f>F96*H96</f>
        <v>4445</v>
      </c>
      <c r="K96" s="7">
        <f>J96</f>
        <v>4445</v>
      </c>
    </row>
    <row r="97" spans="1:11" s="13" customFormat="1" ht="15.75" x14ac:dyDescent="0.25">
      <c r="A97" s="46"/>
      <c r="B97" s="44"/>
      <c r="C97" s="3" t="s">
        <v>19</v>
      </c>
      <c r="D97" s="4" t="s">
        <v>16</v>
      </c>
      <c r="E97" s="8">
        <v>6</v>
      </c>
      <c r="F97" s="9"/>
      <c r="G97" s="7">
        <v>63</v>
      </c>
      <c r="H97" s="7"/>
      <c r="I97" s="7">
        <f>E97*G97</f>
        <v>378</v>
      </c>
      <c r="J97" s="7"/>
      <c r="K97" s="7">
        <f>I97</f>
        <v>378</v>
      </c>
    </row>
    <row r="98" spans="1:11" s="13" customFormat="1" ht="15.75" x14ac:dyDescent="0.25">
      <c r="A98" s="46"/>
      <c r="B98" s="44"/>
      <c r="C98" s="3" t="s">
        <v>25</v>
      </c>
      <c r="D98" s="4" t="s">
        <v>14</v>
      </c>
      <c r="E98" s="8">
        <v>16</v>
      </c>
      <c r="F98" s="11">
        <v>27</v>
      </c>
      <c r="G98" s="6"/>
      <c r="H98" s="7">
        <v>35</v>
      </c>
      <c r="I98" s="7"/>
      <c r="J98" s="7">
        <f>F98*H98</f>
        <v>945</v>
      </c>
      <c r="K98" s="7">
        <f>J98</f>
        <v>945</v>
      </c>
    </row>
    <row r="99" spans="1:11" s="13" customFormat="1" ht="15.75" x14ac:dyDescent="0.25">
      <c r="A99" s="46"/>
      <c r="B99" s="44"/>
      <c r="C99" s="3" t="s">
        <v>25</v>
      </c>
      <c r="D99" s="4" t="s">
        <v>15</v>
      </c>
      <c r="E99" s="8">
        <v>15</v>
      </c>
      <c r="F99" s="11">
        <v>27</v>
      </c>
      <c r="G99" s="6"/>
      <c r="H99" s="7">
        <v>35</v>
      </c>
      <c r="I99" s="7"/>
      <c r="J99" s="7">
        <f>F99*H99</f>
        <v>945</v>
      </c>
      <c r="K99" s="7">
        <f>J99</f>
        <v>945</v>
      </c>
    </row>
    <row r="100" spans="1:11" s="13" customFormat="1" ht="15.75" x14ac:dyDescent="0.25">
      <c r="A100" s="46"/>
      <c r="B100" s="44"/>
      <c r="C100" s="3" t="s">
        <v>23</v>
      </c>
      <c r="D100" s="4" t="s">
        <v>14</v>
      </c>
      <c r="E100" s="8">
        <v>20</v>
      </c>
      <c r="F100" s="11">
        <v>33</v>
      </c>
      <c r="G100" s="6"/>
      <c r="H100" s="7">
        <v>35</v>
      </c>
      <c r="I100" s="7"/>
      <c r="J100" s="7">
        <f>F100*H100</f>
        <v>1155</v>
      </c>
      <c r="K100" s="7">
        <f>J100</f>
        <v>1155</v>
      </c>
    </row>
    <row r="101" spans="1:11" s="13" customFormat="1" ht="15.75" x14ac:dyDescent="0.25">
      <c r="A101" s="46"/>
      <c r="B101" s="44"/>
      <c r="C101" s="3" t="s">
        <v>23</v>
      </c>
      <c r="D101" s="4" t="s">
        <v>15</v>
      </c>
      <c r="E101" s="8">
        <v>9</v>
      </c>
      <c r="F101" s="11">
        <v>16</v>
      </c>
      <c r="G101" s="6"/>
      <c r="H101" s="7">
        <v>35</v>
      </c>
      <c r="I101" s="7"/>
      <c r="J101" s="7">
        <f>F101*H101</f>
        <v>560</v>
      </c>
      <c r="K101" s="7">
        <f>J101</f>
        <v>560</v>
      </c>
    </row>
    <row r="102" spans="1:11" s="13" customFormat="1" ht="15.75" x14ac:dyDescent="0.25">
      <c r="A102" s="46"/>
      <c r="B102" s="44"/>
      <c r="C102" s="3" t="s">
        <v>21</v>
      </c>
      <c r="D102" s="14" t="s">
        <v>31</v>
      </c>
      <c r="E102" s="8">
        <v>4</v>
      </c>
      <c r="F102" s="9"/>
      <c r="G102" s="7">
        <v>65</v>
      </c>
      <c r="H102" s="7"/>
      <c r="I102" s="7">
        <f>E102*G102</f>
        <v>260</v>
      </c>
      <c r="J102" s="7"/>
      <c r="K102" s="7">
        <f>I102</f>
        <v>260</v>
      </c>
    </row>
    <row r="103" spans="1:11" s="13" customFormat="1" ht="15.75" x14ac:dyDescent="0.25">
      <c r="A103" s="46"/>
      <c r="B103" s="44"/>
      <c r="C103" s="3" t="s">
        <v>21</v>
      </c>
      <c r="D103" s="4" t="s">
        <v>13</v>
      </c>
      <c r="E103" s="8">
        <v>1</v>
      </c>
      <c r="F103" s="11">
        <v>2</v>
      </c>
      <c r="G103" s="6"/>
      <c r="H103" s="7">
        <v>35</v>
      </c>
      <c r="I103" s="7"/>
      <c r="J103" s="7">
        <f>F103*H103</f>
        <v>70</v>
      </c>
      <c r="K103" s="7">
        <f>J103</f>
        <v>70</v>
      </c>
    </row>
    <row r="104" spans="1:11" s="13" customFormat="1" ht="15.75" x14ac:dyDescent="0.25">
      <c r="A104" s="46"/>
      <c r="B104" s="44"/>
      <c r="C104" s="3" t="s">
        <v>21</v>
      </c>
      <c r="D104" s="4" t="s">
        <v>14</v>
      </c>
      <c r="E104" s="8">
        <v>10</v>
      </c>
      <c r="F104" s="11">
        <v>17</v>
      </c>
      <c r="G104" s="6"/>
      <c r="H104" s="7">
        <v>35</v>
      </c>
      <c r="I104" s="7"/>
      <c r="J104" s="7">
        <f>F104*H104</f>
        <v>595</v>
      </c>
      <c r="K104" s="7">
        <f>J104</f>
        <v>595</v>
      </c>
    </row>
    <row r="105" spans="1:11" s="13" customFormat="1" ht="15.75" x14ac:dyDescent="0.25">
      <c r="A105" s="46"/>
      <c r="B105" s="44"/>
      <c r="C105" s="3" t="s">
        <v>21</v>
      </c>
      <c r="D105" s="4" t="s">
        <v>15</v>
      </c>
      <c r="E105" s="8">
        <v>7</v>
      </c>
      <c r="F105" s="11">
        <v>13</v>
      </c>
      <c r="G105" s="6"/>
      <c r="H105" s="7">
        <v>35</v>
      </c>
      <c r="I105" s="7"/>
      <c r="J105" s="7">
        <f>F105*H105</f>
        <v>455</v>
      </c>
      <c r="K105" s="7">
        <f>J105</f>
        <v>455</v>
      </c>
    </row>
    <row r="106" spans="1:11" s="13" customFormat="1" ht="15.75" x14ac:dyDescent="0.25">
      <c r="A106" s="46"/>
      <c r="B106" s="45"/>
      <c r="C106" s="16"/>
      <c r="D106" s="17" t="s">
        <v>18</v>
      </c>
      <c r="E106" s="18">
        <v>366</v>
      </c>
      <c r="F106" s="18">
        <v>483</v>
      </c>
      <c r="G106" s="19"/>
      <c r="H106" s="19"/>
      <c r="I106" s="20"/>
      <c r="J106" s="20"/>
      <c r="K106" s="39">
        <f>SUM(K91:K105)</f>
        <v>27388</v>
      </c>
    </row>
    <row r="107" spans="1:11" s="13" customFormat="1" ht="15.75" x14ac:dyDescent="0.25">
      <c r="A107" s="46"/>
      <c r="B107" s="44" t="s">
        <v>38</v>
      </c>
      <c r="C107" s="3" t="s">
        <v>19</v>
      </c>
      <c r="D107" s="14" t="s">
        <v>11</v>
      </c>
      <c r="E107" s="5">
        <v>10</v>
      </c>
      <c r="F107" s="9"/>
      <c r="G107" s="7">
        <v>253</v>
      </c>
      <c r="H107" s="6"/>
      <c r="I107" s="7">
        <f>E107*G107</f>
        <v>2530</v>
      </c>
      <c r="J107" s="7"/>
      <c r="K107" s="7">
        <f>I107</f>
        <v>2530</v>
      </c>
    </row>
    <row r="108" spans="1:11" s="13" customFormat="1" ht="15.75" x14ac:dyDescent="0.25">
      <c r="A108" s="46"/>
      <c r="B108" s="44"/>
      <c r="C108" s="3" t="s">
        <v>19</v>
      </c>
      <c r="D108" s="14" t="s">
        <v>12</v>
      </c>
      <c r="E108" s="5">
        <v>15</v>
      </c>
      <c r="F108" s="9"/>
      <c r="G108" s="7">
        <v>193</v>
      </c>
      <c r="H108" s="6"/>
      <c r="I108" s="7">
        <f>E108*G108</f>
        <v>2895</v>
      </c>
      <c r="J108" s="7"/>
      <c r="K108" s="7">
        <f>I108</f>
        <v>2895</v>
      </c>
    </row>
    <row r="109" spans="1:11" s="13" customFormat="1" ht="15.75" x14ac:dyDescent="0.25">
      <c r="A109" s="46"/>
      <c r="B109" s="44"/>
      <c r="C109" s="3" t="s">
        <v>19</v>
      </c>
      <c r="D109" s="14" t="s">
        <v>30</v>
      </c>
      <c r="E109" s="5">
        <v>3</v>
      </c>
      <c r="F109" s="9"/>
      <c r="G109" s="7">
        <v>163</v>
      </c>
      <c r="H109" s="6"/>
      <c r="I109" s="7">
        <f>E109*G109</f>
        <v>489</v>
      </c>
      <c r="J109" s="7"/>
      <c r="K109" s="7">
        <f>I109</f>
        <v>489</v>
      </c>
    </row>
    <row r="110" spans="1:11" s="13" customFormat="1" ht="15.75" x14ac:dyDescent="0.25">
      <c r="A110" s="46"/>
      <c r="B110" s="44"/>
      <c r="C110" s="3" t="s">
        <v>19</v>
      </c>
      <c r="D110" s="14" t="s">
        <v>29</v>
      </c>
      <c r="E110" s="5">
        <v>90</v>
      </c>
      <c r="F110" s="9"/>
      <c r="G110" s="7">
        <v>133</v>
      </c>
      <c r="H110" s="6"/>
      <c r="I110" s="7">
        <f>E110*G110</f>
        <v>11970</v>
      </c>
      <c r="J110" s="7"/>
      <c r="K110" s="7">
        <f>I110</f>
        <v>11970</v>
      </c>
    </row>
    <row r="111" spans="1:11" s="13" customFormat="1" ht="15.75" x14ac:dyDescent="0.25">
      <c r="A111" s="46"/>
      <c r="B111" s="44"/>
      <c r="C111" s="3" t="s">
        <v>19</v>
      </c>
      <c r="D111" s="14" t="s">
        <v>31</v>
      </c>
      <c r="E111" s="5">
        <v>43</v>
      </c>
      <c r="F111" s="9"/>
      <c r="G111" s="7">
        <v>123</v>
      </c>
      <c r="H111" s="6"/>
      <c r="I111" s="7">
        <f>E111*G111</f>
        <v>5289</v>
      </c>
      <c r="J111" s="7"/>
      <c r="K111" s="7">
        <f>I111</f>
        <v>5289</v>
      </c>
    </row>
    <row r="112" spans="1:11" s="13" customFormat="1" ht="15.75" x14ac:dyDescent="0.25">
      <c r="A112" s="46"/>
      <c r="B112" s="44"/>
      <c r="C112" s="3" t="s">
        <v>19</v>
      </c>
      <c r="D112" s="4" t="s">
        <v>20</v>
      </c>
      <c r="E112" s="5">
        <v>6</v>
      </c>
      <c r="F112" s="11">
        <v>10</v>
      </c>
      <c r="G112" s="6"/>
      <c r="H112" s="7">
        <v>35</v>
      </c>
      <c r="I112" s="7"/>
      <c r="J112" s="7">
        <f>F112*H112</f>
        <v>350</v>
      </c>
      <c r="K112" s="7">
        <f>J112</f>
        <v>350</v>
      </c>
    </row>
    <row r="113" spans="1:11" s="13" customFormat="1" ht="15.75" x14ac:dyDescent="0.25">
      <c r="A113" s="46"/>
      <c r="B113" s="44"/>
      <c r="C113" s="3" t="s">
        <v>19</v>
      </c>
      <c r="D113" s="4" t="s">
        <v>13</v>
      </c>
      <c r="E113" s="8">
        <v>13</v>
      </c>
      <c r="F113" s="11">
        <v>22</v>
      </c>
      <c r="G113" s="6"/>
      <c r="H113" s="7">
        <v>35</v>
      </c>
      <c r="I113" s="7"/>
      <c r="J113" s="7">
        <f>F113*H113</f>
        <v>770</v>
      </c>
      <c r="K113" s="7">
        <f>J113</f>
        <v>770</v>
      </c>
    </row>
    <row r="114" spans="1:11" s="13" customFormat="1" ht="15.75" x14ac:dyDescent="0.25">
      <c r="A114" s="46"/>
      <c r="B114" s="44"/>
      <c r="C114" s="3" t="s">
        <v>19</v>
      </c>
      <c r="D114" s="4" t="s">
        <v>14</v>
      </c>
      <c r="E114" s="8">
        <v>200</v>
      </c>
      <c r="F114" s="11">
        <v>333</v>
      </c>
      <c r="G114" s="6"/>
      <c r="H114" s="7">
        <v>35</v>
      </c>
      <c r="I114" s="7"/>
      <c r="J114" s="7">
        <f>F114*H114</f>
        <v>11655</v>
      </c>
      <c r="K114" s="7">
        <f>J114</f>
        <v>11655</v>
      </c>
    </row>
    <row r="115" spans="1:11" s="13" customFormat="1" ht="15.75" x14ac:dyDescent="0.25">
      <c r="A115" s="46"/>
      <c r="B115" s="44"/>
      <c r="C115" s="3" t="s">
        <v>19</v>
      </c>
      <c r="D115" s="4" t="s">
        <v>15</v>
      </c>
      <c r="E115" s="8">
        <v>69</v>
      </c>
      <c r="F115" s="11">
        <v>125</v>
      </c>
      <c r="G115" s="6"/>
      <c r="H115" s="7">
        <v>35</v>
      </c>
      <c r="I115" s="7"/>
      <c r="J115" s="7">
        <f>F115*H115</f>
        <v>4375</v>
      </c>
      <c r="K115" s="7">
        <f>J115</f>
        <v>4375</v>
      </c>
    </row>
    <row r="116" spans="1:11" s="13" customFormat="1" ht="15.75" x14ac:dyDescent="0.25">
      <c r="A116" s="46"/>
      <c r="B116" s="44"/>
      <c r="C116" s="3" t="s">
        <v>19</v>
      </c>
      <c r="D116" s="4" t="s">
        <v>16</v>
      </c>
      <c r="E116" s="8">
        <v>20</v>
      </c>
      <c r="F116" s="9"/>
      <c r="G116" s="7">
        <v>63</v>
      </c>
      <c r="H116" s="7"/>
      <c r="I116" s="7">
        <f>E116*G116</f>
        <v>1260</v>
      </c>
      <c r="J116" s="7"/>
      <c r="K116" s="7">
        <f>I116</f>
        <v>1260</v>
      </c>
    </row>
    <row r="117" spans="1:11" s="13" customFormat="1" ht="15.75" x14ac:dyDescent="0.25">
      <c r="A117" s="46"/>
      <c r="B117" s="44"/>
      <c r="C117" s="3" t="s">
        <v>21</v>
      </c>
      <c r="D117" s="14" t="s">
        <v>30</v>
      </c>
      <c r="E117" s="8">
        <v>16</v>
      </c>
      <c r="F117" s="9"/>
      <c r="G117" s="7">
        <v>70</v>
      </c>
      <c r="H117" s="7"/>
      <c r="I117" s="7">
        <f>E117*G117</f>
        <v>1120</v>
      </c>
      <c r="J117" s="7"/>
      <c r="K117" s="7">
        <f>I117</f>
        <v>1120</v>
      </c>
    </row>
    <row r="118" spans="1:11" s="13" customFormat="1" ht="15.75" x14ac:dyDescent="0.25">
      <c r="A118" s="46"/>
      <c r="B118" s="44"/>
      <c r="C118" s="3" t="s">
        <v>21</v>
      </c>
      <c r="D118" s="14" t="s">
        <v>29</v>
      </c>
      <c r="E118" s="8">
        <v>78</v>
      </c>
      <c r="F118" s="9"/>
      <c r="G118" s="7">
        <v>65</v>
      </c>
      <c r="H118" s="7"/>
      <c r="I118" s="7">
        <f>E118*G118</f>
        <v>5070</v>
      </c>
      <c r="J118" s="7"/>
      <c r="K118" s="7">
        <f>I118</f>
        <v>5070</v>
      </c>
    </row>
    <row r="119" spans="1:11" s="13" customFormat="1" ht="15.75" x14ac:dyDescent="0.25">
      <c r="A119" s="46"/>
      <c r="B119" s="44"/>
      <c r="C119" s="3" t="s">
        <v>21</v>
      </c>
      <c r="D119" s="14" t="s">
        <v>31</v>
      </c>
      <c r="E119" s="8">
        <v>23</v>
      </c>
      <c r="F119" s="9"/>
      <c r="G119" s="7">
        <v>65</v>
      </c>
      <c r="H119" s="7"/>
      <c r="I119" s="7">
        <f>E119*G119</f>
        <v>1495</v>
      </c>
      <c r="J119" s="7"/>
      <c r="K119" s="7">
        <f>I119</f>
        <v>1495</v>
      </c>
    </row>
    <row r="120" spans="1:11" s="13" customFormat="1" ht="15.75" x14ac:dyDescent="0.25">
      <c r="A120" s="46"/>
      <c r="B120" s="44"/>
      <c r="C120" s="3" t="s">
        <v>21</v>
      </c>
      <c r="D120" s="4" t="s">
        <v>20</v>
      </c>
      <c r="E120" s="8">
        <v>1</v>
      </c>
      <c r="F120" s="11">
        <v>2</v>
      </c>
      <c r="G120" s="6"/>
      <c r="H120" s="7">
        <v>35</v>
      </c>
      <c r="I120" s="7"/>
      <c r="J120" s="7">
        <f>F120*H120</f>
        <v>70</v>
      </c>
      <c r="K120" s="7">
        <f>J120</f>
        <v>70</v>
      </c>
    </row>
    <row r="121" spans="1:11" s="13" customFormat="1" ht="15.75" x14ac:dyDescent="0.25">
      <c r="A121" s="46"/>
      <c r="B121" s="44"/>
      <c r="C121" s="3" t="s">
        <v>21</v>
      </c>
      <c r="D121" s="4" t="s">
        <v>13</v>
      </c>
      <c r="E121" s="8">
        <v>14</v>
      </c>
      <c r="F121" s="11">
        <v>23</v>
      </c>
      <c r="G121" s="6"/>
      <c r="H121" s="7">
        <v>35</v>
      </c>
      <c r="I121" s="7"/>
      <c r="J121" s="7">
        <f>F121*H121</f>
        <v>805</v>
      </c>
      <c r="K121" s="7">
        <f>J121</f>
        <v>805</v>
      </c>
    </row>
    <row r="122" spans="1:11" s="13" customFormat="1" ht="15.75" x14ac:dyDescent="0.25">
      <c r="A122" s="46"/>
      <c r="B122" s="44"/>
      <c r="C122" s="3" t="s">
        <v>21</v>
      </c>
      <c r="D122" s="4" t="s">
        <v>14</v>
      </c>
      <c r="E122" s="8">
        <v>260</v>
      </c>
      <c r="F122" s="11">
        <v>433</v>
      </c>
      <c r="G122" s="6"/>
      <c r="H122" s="7">
        <v>35</v>
      </c>
      <c r="I122" s="7"/>
      <c r="J122" s="7">
        <f>F122*H122</f>
        <v>15155</v>
      </c>
      <c r="K122" s="7">
        <f>J122</f>
        <v>15155</v>
      </c>
    </row>
    <row r="123" spans="1:11" s="13" customFormat="1" ht="15.75" x14ac:dyDescent="0.25">
      <c r="A123" s="46"/>
      <c r="B123" s="44"/>
      <c r="C123" s="3" t="s">
        <v>21</v>
      </c>
      <c r="D123" s="4" t="s">
        <v>15</v>
      </c>
      <c r="E123" s="8">
        <v>77</v>
      </c>
      <c r="F123" s="11">
        <v>140</v>
      </c>
      <c r="G123" s="6"/>
      <c r="H123" s="7">
        <v>35</v>
      </c>
      <c r="I123" s="7"/>
      <c r="J123" s="7">
        <f>F123*H123</f>
        <v>4900</v>
      </c>
      <c r="K123" s="7">
        <f>J123</f>
        <v>4900</v>
      </c>
    </row>
    <row r="124" spans="1:11" s="13" customFormat="1" ht="15.75" x14ac:dyDescent="0.25">
      <c r="A124" s="46"/>
      <c r="B124" s="44"/>
      <c r="C124" s="3" t="s">
        <v>21</v>
      </c>
      <c r="D124" s="4" t="s">
        <v>16</v>
      </c>
      <c r="E124" s="8">
        <v>30</v>
      </c>
      <c r="F124" s="9"/>
      <c r="G124" s="7">
        <v>51</v>
      </c>
      <c r="H124" s="7"/>
      <c r="I124" s="7">
        <f>E124*G124</f>
        <v>1530</v>
      </c>
      <c r="J124" s="7"/>
      <c r="K124" s="7">
        <f>I124</f>
        <v>1530</v>
      </c>
    </row>
    <row r="125" spans="1:11" s="13" customFormat="1" ht="15.75" x14ac:dyDescent="0.25">
      <c r="A125" s="46"/>
      <c r="B125" s="44"/>
      <c r="C125" s="3" t="s">
        <v>23</v>
      </c>
      <c r="D125" s="4" t="s">
        <v>14</v>
      </c>
      <c r="E125" s="5">
        <v>7</v>
      </c>
      <c r="F125" s="11">
        <v>12</v>
      </c>
      <c r="G125" s="6"/>
      <c r="H125" s="7">
        <v>35</v>
      </c>
      <c r="I125" s="7"/>
      <c r="J125" s="7">
        <f>F125*H125</f>
        <v>420</v>
      </c>
      <c r="K125" s="7">
        <f>J125</f>
        <v>420</v>
      </c>
    </row>
    <row r="126" spans="1:11" s="13" customFormat="1" ht="15.75" x14ac:dyDescent="0.25">
      <c r="A126" s="46"/>
      <c r="B126" s="44"/>
      <c r="C126" s="3" t="s">
        <v>23</v>
      </c>
      <c r="D126" s="4" t="s">
        <v>15</v>
      </c>
      <c r="E126" s="8">
        <v>6</v>
      </c>
      <c r="F126" s="11">
        <v>11</v>
      </c>
      <c r="G126" s="6"/>
      <c r="H126" s="7">
        <v>35</v>
      </c>
      <c r="I126" s="7"/>
      <c r="J126" s="7">
        <f>F126*H126</f>
        <v>385</v>
      </c>
      <c r="K126" s="7">
        <f>J126</f>
        <v>385</v>
      </c>
    </row>
    <row r="127" spans="1:11" s="13" customFormat="1" ht="15.75" x14ac:dyDescent="0.25">
      <c r="A127" s="46"/>
      <c r="B127" s="45"/>
      <c r="C127" s="16"/>
      <c r="D127" s="17" t="s">
        <v>18</v>
      </c>
      <c r="E127" s="18">
        <v>981</v>
      </c>
      <c r="F127" s="18">
        <v>1111</v>
      </c>
      <c r="G127" s="19"/>
      <c r="H127" s="19"/>
      <c r="I127" s="20"/>
      <c r="J127" s="20"/>
      <c r="K127" s="39">
        <f>SUM(K107:K126)</f>
        <v>72533</v>
      </c>
    </row>
    <row r="128" spans="1:11" s="13" customFormat="1" ht="15.75" x14ac:dyDescent="0.25">
      <c r="A128" s="46"/>
      <c r="B128" s="44" t="s">
        <v>33</v>
      </c>
      <c r="C128" s="3" t="s">
        <v>19</v>
      </c>
      <c r="D128" s="14" t="s">
        <v>29</v>
      </c>
      <c r="E128" s="5">
        <v>11</v>
      </c>
      <c r="F128" s="5"/>
      <c r="G128" s="7">
        <v>133</v>
      </c>
      <c r="H128" s="6"/>
      <c r="I128" s="7">
        <f>E128*G128</f>
        <v>1463</v>
      </c>
      <c r="J128" s="7"/>
      <c r="K128" s="7">
        <f>I128</f>
        <v>1463</v>
      </c>
    </row>
    <row r="129" spans="1:11" s="13" customFormat="1" ht="15.75" x14ac:dyDescent="0.25">
      <c r="A129" s="46"/>
      <c r="B129" s="44"/>
      <c r="C129" s="3" t="s">
        <v>19</v>
      </c>
      <c r="D129" s="14" t="s">
        <v>31</v>
      </c>
      <c r="E129" s="8">
        <v>6</v>
      </c>
      <c r="F129" s="8"/>
      <c r="G129" s="7">
        <v>123</v>
      </c>
      <c r="H129" s="6"/>
      <c r="I129" s="7">
        <f>E129*G129</f>
        <v>738</v>
      </c>
      <c r="J129" s="7"/>
      <c r="K129" s="7">
        <f>I129</f>
        <v>738</v>
      </c>
    </row>
    <row r="130" spans="1:11" s="13" customFormat="1" ht="15.75" x14ac:dyDescent="0.25">
      <c r="A130" s="46"/>
      <c r="B130" s="44"/>
      <c r="C130" s="3" t="s">
        <v>19</v>
      </c>
      <c r="D130" s="4" t="s">
        <v>20</v>
      </c>
      <c r="E130" s="8">
        <v>2</v>
      </c>
      <c r="F130" s="11">
        <v>3</v>
      </c>
      <c r="G130" s="6"/>
      <c r="H130" s="7">
        <v>35</v>
      </c>
      <c r="I130" s="7"/>
      <c r="J130" s="7">
        <f>F130*H130</f>
        <v>105</v>
      </c>
      <c r="K130" s="7">
        <f>J130</f>
        <v>105</v>
      </c>
    </row>
    <row r="131" spans="1:11" s="13" customFormat="1" ht="15.75" x14ac:dyDescent="0.25">
      <c r="A131" s="46"/>
      <c r="B131" s="44"/>
      <c r="C131" s="3" t="s">
        <v>19</v>
      </c>
      <c r="D131" s="4" t="s">
        <v>13</v>
      </c>
      <c r="E131" s="8">
        <v>2</v>
      </c>
      <c r="F131" s="11">
        <v>3</v>
      </c>
      <c r="G131" s="6"/>
      <c r="H131" s="7">
        <v>35</v>
      </c>
      <c r="I131" s="7"/>
      <c r="J131" s="7">
        <f>F131*H131</f>
        <v>105</v>
      </c>
      <c r="K131" s="7">
        <f>J131</f>
        <v>105</v>
      </c>
    </row>
    <row r="132" spans="1:11" s="13" customFormat="1" ht="15.75" x14ac:dyDescent="0.25">
      <c r="A132" s="46"/>
      <c r="B132" s="44"/>
      <c r="C132" s="3" t="s">
        <v>19</v>
      </c>
      <c r="D132" s="4" t="s">
        <v>14</v>
      </c>
      <c r="E132" s="8">
        <v>10</v>
      </c>
      <c r="F132" s="11">
        <v>17</v>
      </c>
      <c r="G132" s="6"/>
      <c r="H132" s="7">
        <v>35</v>
      </c>
      <c r="I132" s="7"/>
      <c r="J132" s="7">
        <f>F132*H132</f>
        <v>595</v>
      </c>
      <c r="K132" s="7">
        <f>J132</f>
        <v>595</v>
      </c>
    </row>
    <row r="133" spans="1:11" s="13" customFormat="1" ht="15.75" x14ac:dyDescent="0.25">
      <c r="A133" s="46"/>
      <c r="B133" s="44"/>
      <c r="C133" s="3" t="s">
        <v>19</v>
      </c>
      <c r="D133" s="4" t="s">
        <v>15</v>
      </c>
      <c r="E133" s="8">
        <v>10</v>
      </c>
      <c r="F133" s="11">
        <v>18</v>
      </c>
      <c r="G133" s="6"/>
      <c r="H133" s="7">
        <v>35</v>
      </c>
      <c r="I133" s="7"/>
      <c r="J133" s="7">
        <f>F133*H133</f>
        <v>630</v>
      </c>
      <c r="K133" s="7">
        <f>J133</f>
        <v>630</v>
      </c>
    </row>
    <row r="134" spans="1:11" s="13" customFormat="1" ht="15.75" x14ac:dyDescent="0.25">
      <c r="A134" s="46"/>
      <c r="B134" s="44"/>
      <c r="C134" s="3" t="s">
        <v>19</v>
      </c>
      <c r="D134" s="4" t="s">
        <v>16</v>
      </c>
      <c r="E134" s="8">
        <v>3</v>
      </c>
      <c r="F134" s="11"/>
      <c r="G134" s="7">
        <v>63</v>
      </c>
      <c r="H134" s="7"/>
      <c r="I134" s="7">
        <f>E134*G134</f>
        <v>189</v>
      </c>
      <c r="J134" s="7"/>
      <c r="K134" s="7">
        <f>I134</f>
        <v>189</v>
      </c>
    </row>
    <row r="135" spans="1:11" s="13" customFormat="1" ht="15.75" x14ac:dyDescent="0.25">
      <c r="A135" s="46"/>
      <c r="B135" s="44"/>
      <c r="C135" s="3" t="s">
        <v>21</v>
      </c>
      <c r="D135" s="14" t="s">
        <v>30</v>
      </c>
      <c r="E135" s="8">
        <v>20</v>
      </c>
      <c r="F135" s="9"/>
      <c r="G135" s="7">
        <v>70</v>
      </c>
      <c r="H135" s="7"/>
      <c r="I135" s="7">
        <f>E135*G135</f>
        <v>1400</v>
      </c>
      <c r="J135" s="7"/>
      <c r="K135" s="7">
        <f>I135</f>
        <v>1400</v>
      </c>
    </row>
    <row r="136" spans="1:11" s="13" customFormat="1" ht="15.75" x14ac:dyDescent="0.25">
      <c r="A136" s="46"/>
      <c r="B136" s="44"/>
      <c r="C136" s="3" t="s">
        <v>21</v>
      </c>
      <c r="D136" s="14" t="s">
        <v>29</v>
      </c>
      <c r="E136" s="8">
        <v>293</v>
      </c>
      <c r="F136" s="9"/>
      <c r="G136" s="7">
        <v>65</v>
      </c>
      <c r="H136" s="7"/>
      <c r="I136" s="7">
        <f>E136*G136</f>
        <v>19045</v>
      </c>
      <c r="J136" s="7"/>
      <c r="K136" s="7">
        <f>I136</f>
        <v>19045</v>
      </c>
    </row>
    <row r="137" spans="1:11" s="13" customFormat="1" ht="15.75" x14ac:dyDescent="0.25">
      <c r="A137" s="46"/>
      <c r="B137" s="44"/>
      <c r="C137" s="3" t="s">
        <v>21</v>
      </c>
      <c r="D137" s="14" t="s">
        <v>31</v>
      </c>
      <c r="E137" s="8">
        <v>30</v>
      </c>
      <c r="F137" s="9"/>
      <c r="G137" s="7">
        <v>65</v>
      </c>
      <c r="H137" s="7"/>
      <c r="I137" s="7">
        <f>E137*G137</f>
        <v>1950</v>
      </c>
      <c r="J137" s="7"/>
      <c r="K137" s="7">
        <f>I137</f>
        <v>1950</v>
      </c>
    </row>
    <row r="138" spans="1:11" s="13" customFormat="1" ht="15.75" x14ac:dyDescent="0.25">
      <c r="A138" s="46"/>
      <c r="B138" s="44"/>
      <c r="C138" s="3" t="s">
        <v>21</v>
      </c>
      <c r="D138" s="4" t="s">
        <v>20</v>
      </c>
      <c r="E138" s="8">
        <v>6</v>
      </c>
      <c r="F138" s="11">
        <v>10</v>
      </c>
      <c r="G138" s="6"/>
      <c r="H138" s="7">
        <v>35</v>
      </c>
      <c r="I138" s="7"/>
      <c r="J138" s="7">
        <f>F138*H138</f>
        <v>350</v>
      </c>
      <c r="K138" s="7">
        <f>J138</f>
        <v>350</v>
      </c>
    </row>
    <row r="139" spans="1:11" s="13" customFormat="1" ht="15.75" x14ac:dyDescent="0.25">
      <c r="A139" s="46"/>
      <c r="B139" s="44"/>
      <c r="C139" s="3" t="s">
        <v>21</v>
      </c>
      <c r="D139" s="4" t="s">
        <v>13</v>
      </c>
      <c r="E139" s="8">
        <v>19</v>
      </c>
      <c r="F139" s="11">
        <v>32</v>
      </c>
      <c r="G139" s="6"/>
      <c r="H139" s="7">
        <v>35</v>
      </c>
      <c r="I139" s="7"/>
      <c r="J139" s="7">
        <f>F139*H139</f>
        <v>1120</v>
      </c>
      <c r="K139" s="7">
        <f>J139</f>
        <v>1120</v>
      </c>
    </row>
    <row r="140" spans="1:11" s="13" customFormat="1" ht="15.75" x14ac:dyDescent="0.25">
      <c r="A140" s="46"/>
      <c r="B140" s="44"/>
      <c r="C140" s="3" t="s">
        <v>21</v>
      </c>
      <c r="D140" s="4" t="s">
        <v>14</v>
      </c>
      <c r="E140" s="8">
        <v>137</v>
      </c>
      <c r="F140" s="11">
        <v>228</v>
      </c>
      <c r="G140" s="6"/>
      <c r="H140" s="7">
        <v>35</v>
      </c>
      <c r="I140" s="7"/>
      <c r="J140" s="7">
        <f>F140*H140</f>
        <v>7980</v>
      </c>
      <c r="K140" s="7">
        <f>J140</f>
        <v>7980</v>
      </c>
    </row>
    <row r="141" spans="1:11" s="13" customFormat="1" ht="15.75" x14ac:dyDescent="0.25">
      <c r="A141" s="46"/>
      <c r="B141" s="44"/>
      <c r="C141" s="3" t="s">
        <v>21</v>
      </c>
      <c r="D141" s="4" t="s">
        <v>15</v>
      </c>
      <c r="E141" s="8">
        <v>130</v>
      </c>
      <c r="F141" s="11">
        <v>236</v>
      </c>
      <c r="G141" s="6"/>
      <c r="H141" s="7">
        <v>35</v>
      </c>
      <c r="I141" s="7"/>
      <c r="J141" s="7">
        <f>F141*H141</f>
        <v>8260</v>
      </c>
      <c r="K141" s="7">
        <f>J141</f>
        <v>8260</v>
      </c>
    </row>
    <row r="142" spans="1:11" s="13" customFormat="1" ht="15.75" x14ac:dyDescent="0.25">
      <c r="A142" s="46"/>
      <c r="B142" s="44"/>
      <c r="C142" s="3" t="s">
        <v>21</v>
      </c>
      <c r="D142" s="4" t="s">
        <v>16</v>
      </c>
      <c r="E142" s="8">
        <v>40</v>
      </c>
      <c r="F142" s="9"/>
      <c r="G142" s="7">
        <v>51</v>
      </c>
      <c r="H142" s="7"/>
      <c r="I142" s="7">
        <f>E142*G142</f>
        <v>2040</v>
      </c>
      <c r="J142" s="7"/>
      <c r="K142" s="7">
        <f>I142</f>
        <v>2040</v>
      </c>
    </row>
    <row r="143" spans="1:11" s="13" customFormat="1" ht="15.75" x14ac:dyDescent="0.25">
      <c r="A143" s="46"/>
      <c r="B143" s="44"/>
      <c r="C143" s="3" t="s">
        <v>23</v>
      </c>
      <c r="D143" s="14" t="s">
        <v>29</v>
      </c>
      <c r="E143" s="8">
        <v>24</v>
      </c>
      <c r="F143" s="9"/>
      <c r="G143" s="7">
        <v>65</v>
      </c>
      <c r="H143" s="7"/>
      <c r="I143" s="7">
        <f>E143*G143</f>
        <v>1560</v>
      </c>
      <c r="J143" s="7"/>
      <c r="K143" s="7">
        <f>I143</f>
        <v>1560</v>
      </c>
    </row>
    <row r="144" spans="1:11" s="13" customFormat="1" ht="15.75" x14ac:dyDescent="0.25">
      <c r="A144" s="46"/>
      <c r="B144" s="44"/>
      <c r="C144" s="3" t="s">
        <v>23</v>
      </c>
      <c r="D144" s="14" t="s">
        <v>31</v>
      </c>
      <c r="E144" s="8">
        <v>35</v>
      </c>
      <c r="F144" s="9"/>
      <c r="G144" s="7">
        <v>65</v>
      </c>
      <c r="H144" s="7"/>
      <c r="I144" s="7">
        <f>E144*G144</f>
        <v>2275</v>
      </c>
      <c r="J144" s="7"/>
      <c r="K144" s="7">
        <f>I144</f>
        <v>2275</v>
      </c>
    </row>
    <row r="145" spans="1:11" s="13" customFormat="1" ht="15.75" x14ac:dyDescent="0.25">
      <c r="A145" s="46"/>
      <c r="B145" s="44"/>
      <c r="C145" s="3" t="s">
        <v>23</v>
      </c>
      <c r="D145" s="4" t="s">
        <v>20</v>
      </c>
      <c r="E145" s="8">
        <v>33</v>
      </c>
      <c r="F145" s="11">
        <v>55</v>
      </c>
      <c r="G145" s="6"/>
      <c r="H145" s="7">
        <v>35</v>
      </c>
      <c r="I145" s="7"/>
      <c r="J145" s="7">
        <f>F145*H145</f>
        <v>1925</v>
      </c>
      <c r="K145" s="7">
        <f>J145</f>
        <v>1925</v>
      </c>
    </row>
    <row r="146" spans="1:11" s="13" customFormat="1" ht="15.75" x14ac:dyDescent="0.25">
      <c r="A146" s="46"/>
      <c r="B146" s="44"/>
      <c r="C146" s="3" t="s">
        <v>23</v>
      </c>
      <c r="D146" s="4" t="s">
        <v>14</v>
      </c>
      <c r="E146" s="8">
        <v>150</v>
      </c>
      <c r="F146" s="11">
        <v>250</v>
      </c>
      <c r="G146" s="6"/>
      <c r="H146" s="7">
        <v>35</v>
      </c>
      <c r="I146" s="7"/>
      <c r="J146" s="7">
        <f>F146*H146</f>
        <v>8750</v>
      </c>
      <c r="K146" s="7">
        <f>J146</f>
        <v>8750</v>
      </c>
    </row>
    <row r="147" spans="1:11" s="13" customFormat="1" ht="15.75" x14ac:dyDescent="0.25">
      <c r="A147" s="46"/>
      <c r="B147" s="44"/>
      <c r="C147" s="3" t="s">
        <v>23</v>
      </c>
      <c r="D147" s="4" t="s">
        <v>15</v>
      </c>
      <c r="E147" s="8">
        <v>150</v>
      </c>
      <c r="F147" s="11">
        <v>273</v>
      </c>
      <c r="G147" s="6"/>
      <c r="H147" s="7">
        <v>35</v>
      </c>
      <c r="I147" s="7"/>
      <c r="J147" s="7">
        <f>F147*H147</f>
        <v>9555</v>
      </c>
      <c r="K147" s="7">
        <f>J147</f>
        <v>9555</v>
      </c>
    </row>
    <row r="148" spans="1:11" s="13" customFormat="1" ht="15.75" x14ac:dyDescent="0.25">
      <c r="A148" s="46"/>
      <c r="B148" s="44"/>
      <c r="C148" s="3" t="s">
        <v>23</v>
      </c>
      <c r="D148" s="4" t="s">
        <v>16</v>
      </c>
      <c r="E148" s="8">
        <v>21</v>
      </c>
      <c r="F148" s="9"/>
      <c r="G148" s="7">
        <v>43</v>
      </c>
      <c r="H148" s="7"/>
      <c r="I148" s="7">
        <f>E148*G148</f>
        <v>903</v>
      </c>
      <c r="J148" s="7"/>
      <c r="K148" s="7">
        <f>I148</f>
        <v>903</v>
      </c>
    </row>
    <row r="149" spans="1:11" s="13" customFormat="1" ht="15.75" x14ac:dyDescent="0.25">
      <c r="A149" s="46"/>
      <c r="B149" s="44"/>
      <c r="C149" s="3" t="s">
        <v>10</v>
      </c>
      <c r="D149" s="14" t="s">
        <v>31</v>
      </c>
      <c r="E149" s="8">
        <v>1</v>
      </c>
      <c r="F149" s="9"/>
      <c r="G149" s="7">
        <v>88</v>
      </c>
      <c r="H149" s="7"/>
      <c r="I149" s="7">
        <f>E149*G149</f>
        <v>88</v>
      </c>
      <c r="J149" s="7"/>
      <c r="K149" s="7">
        <f>I149</f>
        <v>88</v>
      </c>
    </row>
    <row r="150" spans="1:11" s="13" customFormat="1" ht="15.75" x14ac:dyDescent="0.25">
      <c r="A150" s="46"/>
      <c r="B150" s="44"/>
      <c r="C150" s="3" t="s">
        <v>10</v>
      </c>
      <c r="D150" s="4" t="s">
        <v>14</v>
      </c>
      <c r="E150" s="8">
        <v>2</v>
      </c>
      <c r="F150" s="11">
        <v>3</v>
      </c>
      <c r="G150" s="6"/>
      <c r="H150" s="7">
        <v>29</v>
      </c>
      <c r="I150" s="7"/>
      <c r="J150" s="7">
        <f>F150*H150</f>
        <v>87</v>
      </c>
      <c r="K150" s="7">
        <f>J150</f>
        <v>87</v>
      </c>
    </row>
    <row r="151" spans="1:11" s="13" customFormat="1" ht="15.75" x14ac:dyDescent="0.25">
      <c r="A151" s="46"/>
      <c r="B151" s="44"/>
      <c r="C151" s="3" t="s">
        <v>10</v>
      </c>
      <c r="D151" s="4" t="s">
        <v>15</v>
      </c>
      <c r="E151" s="8">
        <v>1</v>
      </c>
      <c r="F151" s="11">
        <v>2</v>
      </c>
      <c r="G151" s="6"/>
      <c r="H151" s="7">
        <v>29</v>
      </c>
      <c r="I151" s="7"/>
      <c r="J151" s="7">
        <f>F151*H151</f>
        <v>58</v>
      </c>
      <c r="K151" s="7">
        <f>J151</f>
        <v>58</v>
      </c>
    </row>
    <row r="152" spans="1:11" s="13" customFormat="1" ht="15.75" x14ac:dyDescent="0.25">
      <c r="A152" s="46"/>
      <c r="B152" s="44"/>
      <c r="C152" s="3" t="s">
        <v>25</v>
      </c>
      <c r="D152" s="14" t="s">
        <v>30</v>
      </c>
      <c r="E152" s="8">
        <v>2</v>
      </c>
      <c r="F152" s="9"/>
      <c r="G152" s="7">
        <v>113</v>
      </c>
      <c r="H152" s="7"/>
      <c r="I152" s="7">
        <f>E152*G152</f>
        <v>226</v>
      </c>
      <c r="J152" s="7"/>
      <c r="K152" s="7">
        <f>I152</f>
        <v>226</v>
      </c>
    </row>
    <row r="153" spans="1:11" s="13" customFormat="1" ht="15.75" x14ac:dyDescent="0.25">
      <c r="A153" s="46"/>
      <c r="B153" s="44"/>
      <c r="C153" s="3" t="s">
        <v>25</v>
      </c>
      <c r="D153" s="14" t="s">
        <v>29</v>
      </c>
      <c r="E153" s="8">
        <v>2</v>
      </c>
      <c r="F153" s="9"/>
      <c r="G153" s="7">
        <v>93</v>
      </c>
      <c r="H153" s="7"/>
      <c r="I153" s="7">
        <f>E153*G153</f>
        <v>186</v>
      </c>
      <c r="J153" s="7"/>
      <c r="K153" s="7">
        <f>I153</f>
        <v>186</v>
      </c>
    </row>
    <row r="154" spans="1:11" s="13" customFormat="1" ht="15.75" x14ac:dyDescent="0.25">
      <c r="A154" s="46"/>
      <c r="B154" s="44"/>
      <c r="C154" s="3" t="s">
        <v>25</v>
      </c>
      <c r="D154" s="14" t="s">
        <v>31</v>
      </c>
      <c r="E154" s="8">
        <v>3</v>
      </c>
      <c r="F154" s="9"/>
      <c r="G154" s="7">
        <v>83</v>
      </c>
      <c r="H154" s="7"/>
      <c r="I154" s="7">
        <f>E154*G154</f>
        <v>249</v>
      </c>
      <c r="J154" s="7"/>
      <c r="K154" s="7">
        <f>I154</f>
        <v>249</v>
      </c>
    </row>
    <row r="155" spans="1:11" s="13" customFormat="1" ht="15.75" x14ac:dyDescent="0.25">
      <c r="A155" s="46"/>
      <c r="B155" s="44"/>
      <c r="C155" s="3" t="s">
        <v>25</v>
      </c>
      <c r="D155" s="4" t="s">
        <v>20</v>
      </c>
      <c r="E155" s="8">
        <v>1</v>
      </c>
      <c r="F155" s="11">
        <v>2</v>
      </c>
      <c r="G155" s="6"/>
      <c r="H155" s="7">
        <v>35</v>
      </c>
      <c r="I155" s="7"/>
      <c r="J155" s="7">
        <f>F155*H155</f>
        <v>70</v>
      </c>
      <c r="K155" s="7">
        <f>J155</f>
        <v>70</v>
      </c>
    </row>
    <row r="156" spans="1:11" s="13" customFormat="1" ht="15.75" x14ac:dyDescent="0.25">
      <c r="A156" s="46"/>
      <c r="B156" s="44"/>
      <c r="C156" s="3" t="s">
        <v>25</v>
      </c>
      <c r="D156" s="4" t="s">
        <v>14</v>
      </c>
      <c r="E156" s="8">
        <v>13</v>
      </c>
      <c r="F156" s="11">
        <v>22</v>
      </c>
      <c r="G156" s="6"/>
      <c r="H156" s="7">
        <v>35</v>
      </c>
      <c r="I156" s="7"/>
      <c r="J156" s="7">
        <f>F156*H156</f>
        <v>770</v>
      </c>
      <c r="K156" s="7">
        <f>J156</f>
        <v>770</v>
      </c>
    </row>
    <row r="157" spans="1:11" s="13" customFormat="1" ht="15.75" x14ac:dyDescent="0.25">
      <c r="A157" s="46"/>
      <c r="B157" s="44"/>
      <c r="C157" s="3" t="s">
        <v>25</v>
      </c>
      <c r="D157" s="4" t="s">
        <v>15</v>
      </c>
      <c r="E157" s="8">
        <v>10</v>
      </c>
      <c r="F157" s="11">
        <v>18</v>
      </c>
      <c r="G157" s="6"/>
      <c r="H157" s="7">
        <v>35</v>
      </c>
      <c r="I157" s="7"/>
      <c r="J157" s="7">
        <f>F157*H157</f>
        <v>630</v>
      </c>
      <c r="K157" s="7">
        <f>J157</f>
        <v>630</v>
      </c>
    </row>
    <row r="158" spans="1:11" s="13" customFormat="1" ht="15.75" x14ac:dyDescent="0.25">
      <c r="A158" s="46"/>
      <c r="B158" s="44"/>
      <c r="C158" s="3" t="s">
        <v>25</v>
      </c>
      <c r="D158" s="12" t="s">
        <v>16</v>
      </c>
      <c r="E158" s="8">
        <v>1</v>
      </c>
      <c r="F158" s="9"/>
      <c r="G158" s="7">
        <v>51</v>
      </c>
      <c r="H158" s="7"/>
      <c r="I158" s="7">
        <f>E158*G158</f>
        <v>51</v>
      </c>
      <c r="J158" s="7"/>
      <c r="K158" s="7">
        <f>I158</f>
        <v>51</v>
      </c>
    </row>
    <row r="159" spans="1:11" s="13" customFormat="1" ht="15.75" x14ac:dyDescent="0.25">
      <c r="A159" s="46"/>
      <c r="B159" s="44"/>
      <c r="C159" s="3" t="s">
        <v>24</v>
      </c>
      <c r="D159" s="14" t="s">
        <v>29</v>
      </c>
      <c r="E159" s="8">
        <v>18</v>
      </c>
      <c r="F159" s="9"/>
      <c r="G159" s="7">
        <v>60</v>
      </c>
      <c r="H159" s="7"/>
      <c r="I159" s="7">
        <f>E159*G159</f>
        <v>1080</v>
      </c>
      <c r="J159" s="7"/>
      <c r="K159" s="7">
        <f>I159</f>
        <v>1080</v>
      </c>
    </row>
    <row r="160" spans="1:11" s="13" customFormat="1" ht="15.75" x14ac:dyDescent="0.25">
      <c r="A160" s="46"/>
      <c r="B160" s="44"/>
      <c r="C160" s="3" t="s">
        <v>24</v>
      </c>
      <c r="D160" s="14" t="s">
        <v>31</v>
      </c>
      <c r="E160" s="8">
        <v>22</v>
      </c>
      <c r="F160" s="9"/>
      <c r="G160" s="7">
        <v>60</v>
      </c>
      <c r="H160" s="7"/>
      <c r="I160" s="7">
        <f>E160*G160</f>
        <v>1320</v>
      </c>
      <c r="J160" s="7"/>
      <c r="K160" s="7">
        <f>I160</f>
        <v>1320</v>
      </c>
    </row>
    <row r="161" spans="1:11" s="13" customFormat="1" ht="15.75" x14ac:dyDescent="0.25">
      <c r="A161" s="46"/>
      <c r="B161" s="44"/>
      <c r="C161" s="3" t="s">
        <v>24</v>
      </c>
      <c r="D161" s="4" t="s">
        <v>20</v>
      </c>
      <c r="E161" s="8">
        <v>9</v>
      </c>
      <c r="F161" s="11">
        <v>15</v>
      </c>
      <c r="G161" s="6"/>
      <c r="H161" s="7">
        <v>32</v>
      </c>
      <c r="I161" s="7"/>
      <c r="J161" s="7">
        <f>F161*H161</f>
        <v>480</v>
      </c>
      <c r="K161" s="7">
        <f>J161</f>
        <v>480</v>
      </c>
    </row>
    <row r="162" spans="1:11" s="13" customFormat="1" ht="15.75" x14ac:dyDescent="0.25">
      <c r="A162" s="46"/>
      <c r="B162" s="44"/>
      <c r="C162" s="3" t="s">
        <v>24</v>
      </c>
      <c r="D162" s="4" t="s">
        <v>13</v>
      </c>
      <c r="E162" s="8">
        <v>1</v>
      </c>
      <c r="F162" s="11">
        <v>2</v>
      </c>
      <c r="G162" s="6"/>
      <c r="H162" s="7">
        <v>32</v>
      </c>
      <c r="I162" s="7"/>
      <c r="J162" s="7">
        <f>F162*H162</f>
        <v>64</v>
      </c>
      <c r="K162" s="7">
        <f>J162</f>
        <v>64</v>
      </c>
    </row>
    <row r="163" spans="1:11" s="13" customFormat="1" ht="15.75" x14ac:dyDescent="0.25">
      <c r="A163" s="46"/>
      <c r="B163" s="44"/>
      <c r="C163" s="3" t="s">
        <v>24</v>
      </c>
      <c r="D163" s="4" t="s">
        <v>14</v>
      </c>
      <c r="E163" s="8">
        <v>30</v>
      </c>
      <c r="F163" s="11">
        <v>50</v>
      </c>
      <c r="G163" s="6"/>
      <c r="H163" s="7">
        <v>32</v>
      </c>
      <c r="I163" s="7"/>
      <c r="J163" s="7">
        <f>F163*H163</f>
        <v>1600</v>
      </c>
      <c r="K163" s="7">
        <f>J163</f>
        <v>1600</v>
      </c>
    </row>
    <row r="164" spans="1:11" s="13" customFormat="1" ht="15.75" x14ac:dyDescent="0.25">
      <c r="A164" s="46"/>
      <c r="B164" s="44"/>
      <c r="C164" s="3" t="s">
        <v>24</v>
      </c>
      <c r="D164" s="4" t="s">
        <v>15</v>
      </c>
      <c r="E164" s="8">
        <v>20</v>
      </c>
      <c r="F164" s="11">
        <v>36</v>
      </c>
      <c r="G164" s="6"/>
      <c r="H164" s="7">
        <v>32</v>
      </c>
      <c r="I164" s="7"/>
      <c r="J164" s="7">
        <f>F164*H164</f>
        <v>1152</v>
      </c>
      <c r="K164" s="7">
        <f>J164</f>
        <v>1152</v>
      </c>
    </row>
    <row r="165" spans="1:11" s="13" customFormat="1" ht="15.75" x14ac:dyDescent="0.25">
      <c r="A165" s="46"/>
      <c r="B165" s="44"/>
      <c r="C165" s="3" t="s">
        <v>24</v>
      </c>
      <c r="D165" s="4" t="s">
        <v>16</v>
      </c>
      <c r="E165" s="8">
        <v>8</v>
      </c>
      <c r="F165" s="9"/>
      <c r="G165" s="7">
        <v>33</v>
      </c>
      <c r="H165" s="7"/>
      <c r="I165" s="7">
        <f>E165*G165</f>
        <v>264</v>
      </c>
      <c r="J165" s="7"/>
      <c r="K165" s="7">
        <f>I165</f>
        <v>264</v>
      </c>
    </row>
    <row r="166" spans="1:11" s="13" customFormat="1" ht="15.75" x14ac:dyDescent="0.25">
      <c r="A166" s="46"/>
      <c r="B166" s="44"/>
      <c r="C166" s="3" t="s">
        <v>27</v>
      </c>
      <c r="D166" s="4" t="s">
        <v>14</v>
      </c>
      <c r="E166" s="8">
        <v>20</v>
      </c>
      <c r="F166" s="11">
        <v>33</v>
      </c>
      <c r="G166" s="6"/>
      <c r="H166" s="7">
        <v>35</v>
      </c>
      <c r="I166" s="7"/>
      <c r="J166" s="7">
        <f>F166*H166</f>
        <v>1155</v>
      </c>
      <c r="K166" s="7">
        <f>J166</f>
        <v>1155</v>
      </c>
    </row>
    <row r="167" spans="1:11" s="13" customFormat="1" ht="15.75" x14ac:dyDescent="0.25">
      <c r="A167" s="46"/>
      <c r="B167" s="44"/>
      <c r="C167" s="3" t="s">
        <v>27</v>
      </c>
      <c r="D167" s="4" t="s">
        <v>15</v>
      </c>
      <c r="E167" s="8">
        <v>10</v>
      </c>
      <c r="F167" s="11">
        <v>18</v>
      </c>
      <c r="G167" s="6"/>
      <c r="H167" s="7">
        <v>35</v>
      </c>
      <c r="I167" s="7"/>
      <c r="J167" s="7">
        <f>F167*H167</f>
        <v>630</v>
      </c>
      <c r="K167" s="7">
        <f>J167</f>
        <v>630</v>
      </c>
    </row>
    <row r="168" spans="1:11" s="13" customFormat="1" ht="15.75" x14ac:dyDescent="0.25">
      <c r="A168" s="46"/>
      <c r="B168" s="44"/>
      <c r="C168" s="3" t="s">
        <v>26</v>
      </c>
      <c r="D168" s="4" t="s">
        <v>14</v>
      </c>
      <c r="E168" s="8">
        <v>21</v>
      </c>
      <c r="F168" s="11">
        <v>35</v>
      </c>
      <c r="G168" s="6"/>
      <c r="H168" s="7">
        <v>35</v>
      </c>
      <c r="I168" s="7"/>
      <c r="J168" s="7">
        <f>F168*H168</f>
        <v>1225</v>
      </c>
      <c r="K168" s="7">
        <f>J168</f>
        <v>1225</v>
      </c>
    </row>
    <row r="169" spans="1:11" s="13" customFormat="1" ht="15.75" x14ac:dyDescent="0.25">
      <c r="A169" s="46"/>
      <c r="B169" s="44"/>
      <c r="C169" s="3" t="s">
        <v>26</v>
      </c>
      <c r="D169" s="4" t="s">
        <v>15</v>
      </c>
      <c r="E169" s="8">
        <v>10</v>
      </c>
      <c r="F169" s="11">
        <v>18</v>
      </c>
      <c r="G169" s="6"/>
      <c r="H169" s="7">
        <v>35</v>
      </c>
      <c r="I169" s="7"/>
      <c r="J169" s="7">
        <f>F169*H169</f>
        <v>630</v>
      </c>
      <c r="K169" s="7">
        <f>J169</f>
        <v>630</v>
      </c>
    </row>
    <row r="170" spans="1:11" s="13" customFormat="1" ht="15.75" x14ac:dyDescent="0.25">
      <c r="A170" s="46"/>
      <c r="B170" s="45"/>
      <c r="C170" s="16"/>
      <c r="D170" s="17" t="s">
        <v>18</v>
      </c>
      <c r="E170" s="18">
        <v>1337</v>
      </c>
      <c r="F170" s="18">
        <v>1379</v>
      </c>
      <c r="G170" s="19"/>
      <c r="H170" s="19"/>
      <c r="I170" s="20"/>
      <c r="J170" s="20"/>
      <c r="K170" s="39">
        <f>SUM(K128:K169)</f>
        <v>82953</v>
      </c>
    </row>
    <row r="171" spans="1:11" s="13" customFormat="1" ht="15.75" x14ac:dyDescent="0.25">
      <c r="A171" s="46"/>
      <c r="B171" s="43" t="s">
        <v>54</v>
      </c>
      <c r="C171" s="3" t="s">
        <v>19</v>
      </c>
      <c r="D171" s="14" t="s">
        <v>31</v>
      </c>
      <c r="E171" s="8">
        <v>3</v>
      </c>
      <c r="F171" s="9"/>
      <c r="G171" s="7">
        <v>123</v>
      </c>
      <c r="H171" s="7"/>
      <c r="I171" s="7">
        <f>E171*G171</f>
        <v>369</v>
      </c>
      <c r="J171" s="7"/>
      <c r="K171" s="7">
        <f>I171</f>
        <v>369</v>
      </c>
    </row>
    <row r="172" spans="1:11" s="13" customFormat="1" ht="15.75" x14ac:dyDescent="0.25">
      <c r="A172" s="46"/>
      <c r="B172" s="44"/>
      <c r="C172" s="3" t="s">
        <v>19</v>
      </c>
      <c r="D172" s="4" t="s">
        <v>20</v>
      </c>
      <c r="E172" s="8">
        <v>85</v>
      </c>
      <c r="F172" s="11">
        <v>142</v>
      </c>
      <c r="G172" s="6"/>
      <c r="H172" s="7">
        <v>35</v>
      </c>
      <c r="I172" s="7"/>
      <c r="J172" s="7">
        <f>F172*H172</f>
        <v>4970</v>
      </c>
      <c r="K172" s="7">
        <f>J172</f>
        <v>4970</v>
      </c>
    </row>
    <row r="173" spans="1:11" s="13" customFormat="1" ht="15.75" x14ac:dyDescent="0.25">
      <c r="A173" s="46"/>
      <c r="B173" s="44"/>
      <c r="C173" s="3" t="s">
        <v>19</v>
      </c>
      <c r="D173" s="4" t="s">
        <v>13</v>
      </c>
      <c r="E173" s="8">
        <v>3</v>
      </c>
      <c r="F173" s="11">
        <v>5</v>
      </c>
      <c r="G173" s="6"/>
      <c r="H173" s="7">
        <v>35</v>
      </c>
      <c r="I173" s="7"/>
      <c r="J173" s="7">
        <f>F173*H173</f>
        <v>175</v>
      </c>
      <c r="K173" s="7">
        <f>J173</f>
        <v>175</v>
      </c>
    </row>
    <row r="174" spans="1:11" s="13" customFormat="1" ht="15.75" x14ac:dyDescent="0.25">
      <c r="A174" s="46"/>
      <c r="B174" s="44"/>
      <c r="C174" s="3" t="s">
        <v>19</v>
      </c>
      <c r="D174" s="4" t="s">
        <v>14</v>
      </c>
      <c r="E174" s="8">
        <v>83</v>
      </c>
      <c r="F174" s="11">
        <v>138</v>
      </c>
      <c r="G174" s="6"/>
      <c r="H174" s="7">
        <v>35</v>
      </c>
      <c r="I174" s="7"/>
      <c r="J174" s="7">
        <f>F174*H174</f>
        <v>4830</v>
      </c>
      <c r="K174" s="7">
        <f>J174</f>
        <v>4830</v>
      </c>
    </row>
    <row r="175" spans="1:11" s="13" customFormat="1" ht="15.75" x14ac:dyDescent="0.25">
      <c r="A175" s="46"/>
      <c r="B175" s="44"/>
      <c r="C175" s="3" t="s">
        <v>19</v>
      </c>
      <c r="D175" s="4" t="s">
        <v>15</v>
      </c>
      <c r="E175" s="8">
        <v>54</v>
      </c>
      <c r="F175" s="11">
        <v>98</v>
      </c>
      <c r="G175" s="6"/>
      <c r="H175" s="7">
        <v>35</v>
      </c>
      <c r="I175" s="7"/>
      <c r="J175" s="7">
        <f>F175*H175</f>
        <v>3430</v>
      </c>
      <c r="K175" s="7">
        <f>J175</f>
        <v>3430</v>
      </c>
    </row>
    <row r="176" spans="1:11" s="13" customFormat="1" ht="15.75" x14ac:dyDescent="0.25">
      <c r="A176" s="46"/>
      <c r="B176" s="44"/>
      <c r="C176" s="3" t="s">
        <v>19</v>
      </c>
      <c r="D176" s="4" t="s">
        <v>16</v>
      </c>
      <c r="E176" s="8">
        <v>1</v>
      </c>
      <c r="F176" s="9"/>
      <c r="G176" s="7">
        <v>63</v>
      </c>
      <c r="H176" s="7"/>
      <c r="I176" s="7">
        <f>E176*G176</f>
        <v>63</v>
      </c>
      <c r="J176" s="7"/>
      <c r="K176" s="7">
        <f>I176</f>
        <v>63</v>
      </c>
    </row>
    <row r="177" spans="1:11" s="13" customFormat="1" ht="15.75" x14ac:dyDescent="0.25">
      <c r="A177" s="46"/>
      <c r="B177" s="44"/>
      <c r="C177" s="3" t="s">
        <v>21</v>
      </c>
      <c r="D177" s="14" t="s">
        <v>29</v>
      </c>
      <c r="E177" s="8">
        <v>1</v>
      </c>
      <c r="F177" s="9"/>
      <c r="G177" s="7">
        <v>65</v>
      </c>
      <c r="H177" s="7"/>
      <c r="I177" s="7">
        <f>E177*G177</f>
        <v>65</v>
      </c>
      <c r="J177" s="7"/>
      <c r="K177" s="7">
        <f>I177</f>
        <v>65</v>
      </c>
    </row>
    <row r="178" spans="1:11" s="13" customFormat="1" ht="15.75" x14ac:dyDescent="0.25">
      <c r="A178" s="46"/>
      <c r="B178" s="44"/>
      <c r="C178" s="3" t="s">
        <v>21</v>
      </c>
      <c r="D178" s="14" t="s">
        <v>31</v>
      </c>
      <c r="E178" s="8">
        <v>4</v>
      </c>
      <c r="F178" s="9"/>
      <c r="G178" s="7">
        <v>65</v>
      </c>
      <c r="H178" s="7"/>
      <c r="I178" s="7">
        <f>E178*G178</f>
        <v>260</v>
      </c>
      <c r="J178" s="7"/>
      <c r="K178" s="7">
        <f>I178</f>
        <v>260</v>
      </c>
    </row>
    <row r="179" spans="1:11" s="13" customFormat="1" ht="15.75" x14ac:dyDescent="0.25">
      <c r="A179" s="46"/>
      <c r="B179" s="44"/>
      <c r="C179" s="3" t="s">
        <v>21</v>
      </c>
      <c r="D179" s="4" t="s">
        <v>20</v>
      </c>
      <c r="E179" s="8">
        <v>62</v>
      </c>
      <c r="F179" s="11">
        <v>103</v>
      </c>
      <c r="G179" s="6"/>
      <c r="H179" s="7">
        <v>35</v>
      </c>
      <c r="I179" s="7"/>
      <c r="J179" s="7">
        <f>F179*H179</f>
        <v>3605</v>
      </c>
      <c r="K179" s="7">
        <f>J179</f>
        <v>3605</v>
      </c>
    </row>
    <row r="180" spans="1:11" s="13" customFormat="1" ht="15.75" x14ac:dyDescent="0.25">
      <c r="A180" s="46"/>
      <c r="B180" s="44"/>
      <c r="C180" s="3" t="s">
        <v>21</v>
      </c>
      <c r="D180" s="4" t="s">
        <v>13</v>
      </c>
      <c r="E180" s="8">
        <v>2</v>
      </c>
      <c r="F180" s="11">
        <v>3</v>
      </c>
      <c r="G180" s="6"/>
      <c r="H180" s="7">
        <v>35</v>
      </c>
      <c r="I180" s="7"/>
      <c r="J180" s="7">
        <f>F180*H180</f>
        <v>105</v>
      </c>
      <c r="K180" s="7">
        <f>J180</f>
        <v>105</v>
      </c>
    </row>
    <row r="181" spans="1:11" s="13" customFormat="1" ht="15.75" x14ac:dyDescent="0.25">
      <c r="A181" s="46"/>
      <c r="B181" s="44"/>
      <c r="C181" s="3" t="s">
        <v>21</v>
      </c>
      <c r="D181" s="4" t="s">
        <v>14</v>
      </c>
      <c r="E181" s="8">
        <v>150</v>
      </c>
      <c r="F181" s="11">
        <v>250</v>
      </c>
      <c r="G181" s="6"/>
      <c r="H181" s="7">
        <v>35</v>
      </c>
      <c r="I181" s="7"/>
      <c r="J181" s="7">
        <f>F181*H181</f>
        <v>8750</v>
      </c>
      <c r="K181" s="7">
        <f>J181</f>
        <v>8750</v>
      </c>
    </row>
    <row r="182" spans="1:11" s="13" customFormat="1" ht="15.75" x14ac:dyDescent="0.25">
      <c r="A182" s="46"/>
      <c r="B182" s="44"/>
      <c r="C182" s="3" t="s">
        <v>21</v>
      </c>
      <c r="D182" s="4" t="s">
        <v>15</v>
      </c>
      <c r="E182" s="8">
        <v>99</v>
      </c>
      <c r="F182" s="11">
        <v>180</v>
      </c>
      <c r="G182" s="6"/>
      <c r="H182" s="7">
        <v>35</v>
      </c>
      <c r="I182" s="7"/>
      <c r="J182" s="7">
        <f>F182*H182</f>
        <v>6300</v>
      </c>
      <c r="K182" s="7">
        <f>J182</f>
        <v>6300</v>
      </c>
    </row>
    <row r="183" spans="1:11" s="13" customFormat="1" ht="15.75" x14ac:dyDescent="0.25">
      <c r="A183" s="46"/>
      <c r="B183" s="44"/>
      <c r="C183" s="3" t="s">
        <v>21</v>
      </c>
      <c r="D183" s="4" t="s">
        <v>16</v>
      </c>
      <c r="E183" s="8">
        <v>1</v>
      </c>
      <c r="F183" s="11"/>
      <c r="G183" s="7">
        <v>51</v>
      </c>
      <c r="H183" s="7"/>
      <c r="I183" s="7">
        <f>E183*G183</f>
        <v>51</v>
      </c>
      <c r="J183" s="7"/>
      <c r="K183" s="7">
        <f>I183</f>
        <v>51</v>
      </c>
    </row>
    <row r="184" spans="1:11" s="13" customFormat="1" ht="15.75" x14ac:dyDescent="0.25">
      <c r="A184" s="46"/>
      <c r="B184" s="45"/>
      <c r="C184" s="16"/>
      <c r="D184" s="17" t="s">
        <v>18</v>
      </c>
      <c r="E184" s="18">
        <v>548</v>
      </c>
      <c r="F184" s="18">
        <v>919</v>
      </c>
      <c r="G184" s="19"/>
      <c r="H184" s="19"/>
      <c r="I184" s="20"/>
      <c r="J184" s="20"/>
      <c r="K184" s="39">
        <f>SUM(K171:K183)</f>
        <v>32973</v>
      </c>
    </row>
    <row r="185" spans="1:11" s="13" customFormat="1" ht="15.75" x14ac:dyDescent="0.25">
      <c r="A185" s="46"/>
      <c r="B185" s="28"/>
      <c r="C185" s="29"/>
      <c r="D185" s="30" t="s">
        <v>75</v>
      </c>
      <c r="E185" s="31">
        <f>E184+E170+E127+E106+E90+E74+E63+E53+E42+E31+E17</f>
        <v>8523</v>
      </c>
      <c r="F185" s="31">
        <f>F184+F170+F127+F106+F90+F74+F63+F53+F42+F31+F17</f>
        <v>10493</v>
      </c>
      <c r="G185" s="10"/>
      <c r="H185" s="10"/>
      <c r="I185" s="32"/>
      <c r="J185" s="32"/>
      <c r="K185" s="32">
        <f>K184+K170+K127+K106+K90+K74+K63+K53+K42+K31+K17</f>
        <v>598341</v>
      </c>
    </row>
    <row r="188" spans="1:11" ht="15.75" x14ac:dyDescent="0.25">
      <c r="B188" s="41" t="s">
        <v>78</v>
      </c>
      <c r="C188" s="41"/>
      <c r="D188" s="41"/>
      <c r="E188" s="41"/>
      <c r="F188" s="41"/>
      <c r="G188" s="41"/>
      <c r="H188" s="41" t="s">
        <v>79</v>
      </c>
      <c r="I188" s="41"/>
      <c r="J188" s="42"/>
    </row>
    <row r="189" spans="1:11" ht="15.75" x14ac:dyDescent="0.25">
      <c r="B189" s="41" t="s">
        <v>80</v>
      </c>
      <c r="C189" s="41"/>
      <c r="D189" s="41"/>
      <c r="E189" s="41"/>
      <c r="F189" s="41"/>
      <c r="G189" s="41"/>
      <c r="H189" s="41" t="s">
        <v>81</v>
      </c>
      <c r="I189" s="41"/>
      <c r="J189" s="42"/>
    </row>
    <row r="190" spans="1:11" ht="15.75" x14ac:dyDescent="0.25">
      <c r="B190" s="41"/>
      <c r="C190" s="41"/>
      <c r="D190" s="41"/>
      <c r="E190" s="41"/>
      <c r="F190" s="41"/>
      <c r="G190" s="41"/>
      <c r="H190" s="41"/>
      <c r="I190" s="41"/>
      <c r="J190" s="42"/>
    </row>
    <row r="249" spans="5:11" x14ac:dyDescent="0.25">
      <c r="E249" s="38"/>
      <c r="F249" s="38"/>
      <c r="G249" s="38"/>
      <c r="H249" s="38"/>
      <c r="I249" s="38"/>
      <c r="J249" s="38"/>
      <c r="K249" s="38"/>
    </row>
  </sheetData>
  <autoFilter ref="A2:K249" xr:uid="{00000000-0009-0000-0000-000001000000}"/>
  <mergeCells count="12">
    <mergeCell ref="B128:B170"/>
    <mergeCell ref="B171:B184"/>
    <mergeCell ref="A3:A185"/>
    <mergeCell ref="B3:B17"/>
    <mergeCell ref="B18:B31"/>
    <mergeCell ref="B32:B42"/>
    <mergeCell ref="B43:B53"/>
    <mergeCell ref="B54:B63"/>
    <mergeCell ref="B64:B74"/>
    <mergeCell ref="B75:B90"/>
    <mergeCell ref="B91:B106"/>
    <mergeCell ref="B107:B127"/>
  </mergeCells>
  <pageMargins left="0.7" right="0.7" top="0.75" bottom="0.75" header="0.3" footer="0.3"/>
  <pageSetup paperSize="9" scale="92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0"/>
  <sheetViews>
    <sheetView topLeftCell="A157" workbookViewId="0">
      <selection activeCell="B181" sqref="B181"/>
    </sheetView>
  </sheetViews>
  <sheetFormatPr defaultRowHeight="15" x14ac:dyDescent="0.25"/>
  <cols>
    <col min="2" max="2" width="11.42578125" customWidth="1"/>
    <col min="3" max="3" width="10.140625" customWidth="1"/>
    <col min="4" max="4" width="35.5703125" customWidth="1"/>
    <col min="6" max="6" width="9.42578125" customWidth="1"/>
    <col min="9" max="10" width="9.5703125" customWidth="1"/>
    <col min="11" max="11" width="10.5703125" customWidth="1"/>
  </cols>
  <sheetData>
    <row r="1" spans="1:11" ht="15.75" x14ac:dyDescent="0.25">
      <c r="D1" s="37" t="s">
        <v>77</v>
      </c>
    </row>
    <row r="2" spans="1:11" ht="126" x14ac:dyDescent="0.25">
      <c r="A2" s="35" t="s">
        <v>73</v>
      </c>
      <c r="B2" s="15" t="s">
        <v>0</v>
      </c>
      <c r="C2" s="2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s="13" customFormat="1" ht="15.75" x14ac:dyDescent="0.25">
      <c r="A3" s="46" t="s">
        <v>72</v>
      </c>
      <c r="B3" s="44" t="s">
        <v>36</v>
      </c>
      <c r="C3" s="23" t="s">
        <v>10</v>
      </c>
      <c r="D3" s="24" t="s">
        <v>30</v>
      </c>
      <c r="E3" s="33">
        <v>30</v>
      </c>
      <c r="F3" s="33"/>
      <c r="G3" s="7">
        <v>148</v>
      </c>
      <c r="H3" s="34"/>
      <c r="I3" s="27">
        <f>E3*G3</f>
        <v>4440</v>
      </c>
      <c r="J3" s="27"/>
      <c r="K3" s="7">
        <f>I3</f>
        <v>4440</v>
      </c>
    </row>
    <row r="4" spans="1:11" s="13" customFormat="1" ht="15.75" x14ac:dyDescent="0.25">
      <c r="A4" s="46"/>
      <c r="B4" s="44"/>
      <c r="C4" s="3" t="s">
        <v>10</v>
      </c>
      <c r="D4" s="14" t="s">
        <v>29</v>
      </c>
      <c r="E4" s="8">
        <v>40</v>
      </c>
      <c r="F4" s="8"/>
      <c r="G4" s="7">
        <v>128</v>
      </c>
      <c r="H4" s="6"/>
      <c r="I4" s="7">
        <f>E4*G4</f>
        <v>5120</v>
      </c>
      <c r="J4" s="7"/>
      <c r="K4" s="7">
        <f>I4</f>
        <v>5120</v>
      </c>
    </row>
    <row r="5" spans="1:11" s="13" customFormat="1" ht="15.75" x14ac:dyDescent="0.25">
      <c r="A5" s="46"/>
      <c r="B5" s="44"/>
      <c r="C5" s="3" t="s">
        <v>10</v>
      </c>
      <c r="D5" s="14" t="s">
        <v>31</v>
      </c>
      <c r="E5" s="8">
        <v>21</v>
      </c>
      <c r="F5" s="8"/>
      <c r="G5" s="7">
        <v>88</v>
      </c>
      <c r="H5" s="6"/>
      <c r="I5" s="7">
        <f>E5*G5</f>
        <v>1848</v>
      </c>
      <c r="J5" s="7"/>
      <c r="K5" s="7">
        <f>I5</f>
        <v>1848</v>
      </c>
    </row>
    <row r="6" spans="1:11" s="13" customFormat="1" ht="15.75" x14ac:dyDescent="0.25">
      <c r="A6" s="46"/>
      <c r="B6" s="44"/>
      <c r="C6" s="3" t="s">
        <v>10</v>
      </c>
      <c r="D6" s="4" t="s">
        <v>13</v>
      </c>
      <c r="E6" s="8">
        <v>6</v>
      </c>
      <c r="F6" s="11">
        <v>10</v>
      </c>
      <c r="G6" s="6"/>
      <c r="H6" s="7">
        <v>29</v>
      </c>
      <c r="I6" s="7"/>
      <c r="J6" s="7">
        <f>F6*H6</f>
        <v>290</v>
      </c>
      <c r="K6" s="7">
        <f>J6</f>
        <v>290</v>
      </c>
    </row>
    <row r="7" spans="1:11" s="13" customFormat="1" ht="15.75" x14ac:dyDescent="0.25">
      <c r="A7" s="46"/>
      <c r="B7" s="44"/>
      <c r="C7" s="3" t="s">
        <v>10</v>
      </c>
      <c r="D7" s="4" t="s">
        <v>14</v>
      </c>
      <c r="E7" s="8">
        <v>80</v>
      </c>
      <c r="F7" s="11">
        <v>133</v>
      </c>
      <c r="G7" s="6"/>
      <c r="H7" s="7">
        <v>29</v>
      </c>
      <c r="I7" s="7"/>
      <c r="J7" s="7">
        <f>F7*H7</f>
        <v>3857</v>
      </c>
      <c r="K7" s="7">
        <f>J7</f>
        <v>3857</v>
      </c>
    </row>
    <row r="8" spans="1:11" s="13" customFormat="1" ht="15.75" x14ac:dyDescent="0.25">
      <c r="A8" s="46"/>
      <c r="B8" s="44"/>
      <c r="C8" s="3" t="s">
        <v>10</v>
      </c>
      <c r="D8" s="4" t="s">
        <v>15</v>
      </c>
      <c r="E8" s="8">
        <v>50</v>
      </c>
      <c r="F8" s="11">
        <v>91</v>
      </c>
      <c r="G8" s="6"/>
      <c r="H8" s="7">
        <v>29</v>
      </c>
      <c r="I8" s="7"/>
      <c r="J8" s="7">
        <f>F8*H8</f>
        <v>2639</v>
      </c>
      <c r="K8" s="7">
        <f>J8</f>
        <v>2639</v>
      </c>
    </row>
    <row r="9" spans="1:11" s="13" customFormat="1" ht="15.75" x14ac:dyDescent="0.25">
      <c r="A9" s="46"/>
      <c r="B9" s="44"/>
      <c r="C9" s="3" t="s">
        <v>10</v>
      </c>
      <c r="D9" s="4" t="s">
        <v>16</v>
      </c>
      <c r="E9" s="8">
        <v>54</v>
      </c>
      <c r="F9" s="11"/>
      <c r="G9" s="7">
        <v>58</v>
      </c>
      <c r="H9" s="7"/>
      <c r="I9" s="7">
        <f>E9*G9</f>
        <v>3132</v>
      </c>
      <c r="J9" s="7"/>
      <c r="K9" s="7">
        <f>I9</f>
        <v>3132</v>
      </c>
    </row>
    <row r="10" spans="1:11" s="13" customFormat="1" ht="15.75" x14ac:dyDescent="0.25">
      <c r="A10" s="46"/>
      <c r="B10" s="44"/>
      <c r="C10" s="3" t="s">
        <v>22</v>
      </c>
      <c r="D10" s="4" t="s">
        <v>13</v>
      </c>
      <c r="E10" s="8">
        <v>2</v>
      </c>
      <c r="F10" s="11">
        <v>3</v>
      </c>
      <c r="G10" s="6"/>
      <c r="H10" s="7">
        <v>32</v>
      </c>
      <c r="I10" s="7"/>
      <c r="J10" s="7">
        <f>F10*H10</f>
        <v>96</v>
      </c>
      <c r="K10" s="7">
        <f>J10</f>
        <v>96</v>
      </c>
    </row>
    <row r="11" spans="1:11" s="13" customFormat="1" ht="15.75" x14ac:dyDescent="0.25">
      <c r="A11" s="46"/>
      <c r="B11" s="44"/>
      <c r="C11" s="3" t="s">
        <v>22</v>
      </c>
      <c r="D11" s="4" t="s">
        <v>14</v>
      </c>
      <c r="E11" s="5">
        <v>15</v>
      </c>
      <c r="F11" s="11">
        <v>25</v>
      </c>
      <c r="G11" s="6"/>
      <c r="H11" s="7">
        <v>32</v>
      </c>
      <c r="I11" s="7"/>
      <c r="J11" s="7">
        <f>F11*H11</f>
        <v>800</v>
      </c>
      <c r="K11" s="7">
        <f>J11</f>
        <v>800</v>
      </c>
    </row>
    <row r="12" spans="1:11" s="13" customFormat="1" ht="15.75" x14ac:dyDescent="0.25">
      <c r="A12" s="46"/>
      <c r="B12" s="44"/>
      <c r="C12" s="3" t="s">
        <v>22</v>
      </c>
      <c r="D12" s="4" t="s">
        <v>15</v>
      </c>
      <c r="E12" s="8">
        <v>15</v>
      </c>
      <c r="F12" s="11">
        <v>27</v>
      </c>
      <c r="G12" s="6"/>
      <c r="H12" s="7">
        <v>32</v>
      </c>
      <c r="I12" s="7"/>
      <c r="J12" s="7">
        <f>F12*H12</f>
        <v>864</v>
      </c>
      <c r="K12" s="7">
        <f>J12</f>
        <v>864</v>
      </c>
    </row>
    <row r="13" spans="1:11" s="13" customFormat="1" ht="15.75" x14ac:dyDescent="0.25">
      <c r="A13" s="46"/>
      <c r="B13" s="44"/>
      <c r="C13" s="3" t="s">
        <v>22</v>
      </c>
      <c r="D13" s="4" t="s">
        <v>16</v>
      </c>
      <c r="E13" s="8">
        <v>5</v>
      </c>
      <c r="F13" s="9"/>
      <c r="G13" s="7">
        <v>36</v>
      </c>
      <c r="H13" s="7"/>
      <c r="I13" s="7">
        <f>E13*G13</f>
        <v>180</v>
      </c>
      <c r="J13" s="7"/>
      <c r="K13" s="7">
        <f>I13</f>
        <v>180</v>
      </c>
    </row>
    <row r="14" spans="1:11" s="13" customFormat="1" ht="15.75" x14ac:dyDescent="0.25">
      <c r="A14" s="46"/>
      <c r="B14" s="45"/>
      <c r="C14" s="16"/>
      <c r="D14" s="17" t="s">
        <v>18</v>
      </c>
      <c r="E14" s="18">
        <v>318</v>
      </c>
      <c r="F14" s="18">
        <v>289</v>
      </c>
      <c r="G14" s="19"/>
      <c r="H14" s="19"/>
      <c r="I14" s="20"/>
      <c r="J14" s="20"/>
      <c r="K14" s="39">
        <f>SUM(K3:K13)</f>
        <v>23266</v>
      </c>
    </row>
    <row r="15" spans="1:11" s="13" customFormat="1" ht="15.75" x14ac:dyDescent="0.25">
      <c r="A15" s="46"/>
      <c r="B15" s="44" t="s">
        <v>37</v>
      </c>
      <c r="C15" s="3" t="s">
        <v>10</v>
      </c>
      <c r="D15" s="14" t="s">
        <v>11</v>
      </c>
      <c r="E15" s="8">
        <v>20</v>
      </c>
      <c r="F15" s="9"/>
      <c r="G15" s="7">
        <v>248</v>
      </c>
      <c r="H15" s="7"/>
      <c r="I15" s="7">
        <f>E15*G15</f>
        <v>4960</v>
      </c>
      <c r="J15" s="7"/>
      <c r="K15" s="7">
        <f>I15</f>
        <v>4960</v>
      </c>
    </row>
    <row r="16" spans="1:11" s="13" customFormat="1" ht="15.75" x14ac:dyDescent="0.25">
      <c r="A16" s="46"/>
      <c r="B16" s="44"/>
      <c r="C16" s="3" t="s">
        <v>10</v>
      </c>
      <c r="D16" s="14" t="s">
        <v>12</v>
      </c>
      <c r="E16" s="8">
        <v>35</v>
      </c>
      <c r="F16" s="9"/>
      <c r="G16" s="7">
        <v>128</v>
      </c>
      <c r="H16" s="7"/>
      <c r="I16" s="7">
        <f>E16*G16</f>
        <v>4480</v>
      </c>
      <c r="J16" s="7"/>
      <c r="K16" s="7">
        <f>I16</f>
        <v>4480</v>
      </c>
    </row>
    <row r="17" spans="1:11" s="13" customFormat="1" ht="15.75" x14ac:dyDescent="0.25">
      <c r="A17" s="46"/>
      <c r="B17" s="44"/>
      <c r="C17" s="3" t="s">
        <v>10</v>
      </c>
      <c r="D17" s="14" t="s">
        <v>30</v>
      </c>
      <c r="E17" s="8">
        <v>100</v>
      </c>
      <c r="F17" s="9"/>
      <c r="G17" s="7">
        <v>148</v>
      </c>
      <c r="H17" s="7"/>
      <c r="I17" s="7">
        <f>E17*G17</f>
        <v>14800</v>
      </c>
      <c r="J17" s="7"/>
      <c r="K17" s="7">
        <f>I17</f>
        <v>14800</v>
      </c>
    </row>
    <row r="18" spans="1:11" s="13" customFormat="1" ht="15.75" x14ac:dyDescent="0.25">
      <c r="A18" s="46"/>
      <c r="B18" s="44"/>
      <c r="C18" s="3" t="s">
        <v>10</v>
      </c>
      <c r="D18" s="14" t="s">
        <v>29</v>
      </c>
      <c r="E18" s="8">
        <v>70</v>
      </c>
      <c r="F18" s="9"/>
      <c r="G18" s="7">
        <v>128</v>
      </c>
      <c r="H18" s="7"/>
      <c r="I18" s="7">
        <f>E18*G18</f>
        <v>8960</v>
      </c>
      <c r="J18" s="7"/>
      <c r="K18" s="7">
        <f>I18</f>
        <v>8960</v>
      </c>
    </row>
    <row r="19" spans="1:11" s="13" customFormat="1" ht="15.75" x14ac:dyDescent="0.25">
      <c r="A19" s="46"/>
      <c r="B19" s="44"/>
      <c r="C19" s="3" t="s">
        <v>10</v>
      </c>
      <c r="D19" s="14" t="s">
        <v>31</v>
      </c>
      <c r="E19" s="8">
        <v>44</v>
      </c>
      <c r="F19" s="9"/>
      <c r="G19" s="7">
        <v>88</v>
      </c>
      <c r="H19" s="7"/>
      <c r="I19" s="7">
        <f>E19*G19</f>
        <v>3872</v>
      </c>
      <c r="J19" s="7"/>
      <c r="K19" s="7">
        <f>I19</f>
        <v>3872</v>
      </c>
    </row>
    <row r="20" spans="1:11" s="13" customFormat="1" ht="15.75" x14ac:dyDescent="0.25">
      <c r="A20" s="46"/>
      <c r="B20" s="44"/>
      <c r="C20" s="3" t="s">
        <v>10</v>
      </c>
      <c r="D20" s="4" t="s">
        <v>13</v>
      </c>
      <c r="E20" s="8">
        <v>12</v>
      </c>
      <c r="F20" s="11">
        <v>20</v>
      </c>
      <c r="G20" s="6"/>
      <c r="H20" s="7">
        <v>29</v>
      </c>
      <c r="I20" s="7"/>
      <c r="J20" s="7">
        <f>F20*H20</f>
        <v>580</v>
      </c>
      <c r="K20" s="7">
        <f>J20</f>
        <v>580</v>
      </c>
    </row>
    <row r="21" spans="1:11" s="13" customFormat="1" ht="15.75" x14ac:dyDescent="0.25">
      <c r="A21" s="46"/>
      <c r="B21" s="44"/>
      <c r="C21" s="3" t="s">
        <v>10</v>
      </c>
      <c r="D21" s="4" t="s">
        <v>14</v>
      </c>
      <c r="E21" s="8">
        <v>250</v>
      </c>
      <c r="F21" s="11">
        <v>417</v>
      </c>
      <c r="G21" s="6"/>
      <c r="H21" s="7">
        <v>29</v>
      </c>
      <c r="I21" s="7"/>
      <c r="J21" s="7">
        <f>F21*H21</f>
        <v>12093</v>
      </c>
      <c r="K21" s="7">
        <f>J21</f>
        <v>12093</v>
      </c>
    </row>
    <row r="22" spans="1:11" s="13" customFormat="1" ht="15.75" x14ac:dyDescent="0.25">
      <c r="A22" s="46"/>
      <c r="B22" s="44"/>
      <c r="C22" s="3" t="s">
        <v>10</v>
      </c>
      <c r="D22" s="4" t="s">
        <v>15</v>
      </c>
      <c r="E22" s="8">
        <v>30</v>
      </c>
      <c r="F22" s="11">
        <v>55</v>
      </c>
      <c r="G22" s="6"/>
      <c r="H22" s="7">
        <v>29</v>
      </c>
      <c r="I22" s="7"/>
      <c r="J22" s="7">
        <f>F22*H22</f>
        <v>1595</v>
      </c>
      <c r="K22" s="7">
        <f>J22</f>
        <v>1595</v>
      </c>
    </row>
    <row r="23" spans="1:11" s="13" customFormat="1" ht="15.75" x14ac:dyDescent="0.25">
      <c r="A23" s="46"/>
      <c r="B23" s="44"/>
      <c r="C23" s="3" t="s">
        <v>10</v>
      </c>
      <c r="D23" s="4" t="s">
        <v>16</v>
      </c>
      <c r="E23" s="8">
        <v>92</v>
      </c>
      <c r="F23" s="9"/>
      <c r="G23" s="7">
        <v>58</v>
      </c>
      <c r="H23" s="7"/>
      <c r="I23" s="7">
        <f>E23*G23</f>
        <v>5336</v>
      </c>
      <c r="J23" s="7"/>
      <c r="K23" s="7">
        <f>I23</f>
        <v>5336</v>
      </c>
    </row>
    <row r="24" spans="1:11" s="13" customFormat="1" ht="15.75" x14ac:dyDescent="0.25">
      <c r="A24" s="46"/>
      <c r="B24" s="44"/>
      <c r="C24" s="3" t="s">
        <v>17</v>
      </c>
      <c r="D24" s="4" t="s">
        <v>14</v>
      </c>
      <c r="E24" s="8">
        <v>10</v>
      </c>
      <c r="F24" s="11">
        <v>17</v>
      </c>
      <c r="G24" s="6"/>
      <c r="H24" s="7">
        <v>35</v>
      </c>
      <c r="I24" s="7"/>
      <c r="J24" s="7">
        <f>F24*H24</f>
        <v>595</v>
      </c>
      <c r="K24" s="7">
        <f>J24</f>
        <v>595</v>
      </c>
    </row>
    <row r="25" spans="1:11" s="13" customFormat="1" ht="15.75" x14ac:dyDescent="0.25">
      <c r="A25" s="46"/>
      <c r="B25" s="44"/>
      <c r="C25" s="3" t="s">
        <v>17</v>
      </c>
      <c r="D25" s="4" t="s">
        <v>15</v>
      </c>
      <c r="E25" s="8">
        <v>6</v>
      </c>
      <c r="F25" s="11">
        <v>11</v>
      </c>
      <c r="G25" s="6"/>
      <c r="H25" s="7">
        <v>35</v>
      </c>
      <c r="I25" s="7"/>
      <c r="J25" s="7">
        <f>F25*H25</f>
        <v>385</v>
      </c>
      <c r="K25" s="7">
        <f>J25</f>
        <v>385</v>
      </c>
    </row>
    <row r="26" spans="1:11" s="13" customFormat="1" ht="15.75" x14ac:dyDescent="0.25">
      <c r="A26" s="46"/>
      <c r="B26" s="44"/>
      <c r="C26" s="3" t="s">
        <v>26</v>
      </c>
      <c r="D26" s="4" t="s">
        <v>14</v>
      </c>
      <c r="E26" s="8">
        <v>4</v>
      </c>
      <c r="F26" s="11">
        <v>7</v>
      </c>
      <c r="G26" s="6"/>
      <c r="H26" s="7">
        <v>35</v>
      </c>
      <c r="I26" s="7"/>
      <c r="J26" s="7">
        <f>F26*H26</f>
        <v>245</v>
      </c>
      <c r="K26" s="7">
        <f>J26</f>
        <v>245</v>
      </c>
    </row>
    <row r="27" spans="1:11" s="13" customFormat="1" ht="15.75" x14ac:dyDescent="0.25">
      <c r="A27" s="46"/>
      <c r="B27" s="44"/>
      <c r="C27" s="3" t="s">
        <v>26</v>
      </c>
      <c r="D27" s="4" t="s">
        <v>15</v>
      </c>
      <c r="E27" s="8">
        <v>3</v>
      </c>
      <c r="F27" s="11">
        <v>5</v>
      </c>
      <c r="G27" s="6"/>
      <c r="H27" s="7">
        <v>35</v>
      </c>
      <c r="I27" s="7"/>
      <c r="J27" s="7">
        <f>F27*H27</f>
        <v>175</v>
      </c>
      <c r="K27" s="7">
        <f>J27</f>
        <v>175</v>
      </c>
    </row>
    <row r="28" spans="1:11" s="13" customFormat="1" ht="15.75" x14ac:dyDescent="0.25">
      <c r="A28" s="46"/>
      <c r="B28" s="45"/>
      <c r="C28" s="16"/>
      <c r="D28" s="17" t="s">
        <v>18</v>
      </c>
      <c r="E28" s="18">
        <v>676</v>
      </c>
      <c r="F28" s="18">
        <v>532</v>
      </c>
      <c r="G28" s="19"/>
      <c r="H28" s="19"/>
      <c r="I28" s="20"/>
      <c r="J28" s="20"/>
      <c r="K28" s="39">
        <f>SUM(K15:K27)</f>
        <v>58076</v>
      </c>
    </row>
    <row r="29" spans="1:11" s="13" customFormat="1" ht="15.75" x14ac:dyDescent="0.25">
      <c r="A29" s="46"/>
      <c r="B29" s="43" t="s">
        <v>64</v>
      </c>
      <c r="C29" s="3" t="s">
        <v>10</v>
      </c>
      <c r="D29" s="14" t="s">
        <v>11</v>
      </c>
      <c r="E29" s="8">
        <v>15</v>
      </c>
      <c r="F29" s="9"/>
      <c r="G29" s="7">
        <v>248</v>
      </c>
      <c r="H29" s="7"/>
      <c r="I29" s="7">
        <f>E29*G29</f>
        <v>3720</v>
      </c>
      <c r="J29" s="7"/>
      <c r="K29" s="7">
        <f>I29</f>
        <v>3720</v>
      </c>
    </row>
    <row r="30" spans="1:11" s="13" customFormat="1" ht="15.75" x14ac:dyDescent="0.25">
      <c r="A30" s="46"/>
      <c r="B30" s="44"/>
      <c r="C30" s="3" t="s">
        <v>10</v>
      </c>
      <c r="D30" s="14" t="s">
        <v>12</v>
      </c>
      <c r="E30" s="8">
        <v>20</v>
      </c>
      <c r="F30" s="9"/>
      <c r="G30" s="7">
        <v>128</v>
      </c>
      <c r="H30" s="7"/>
      <c r="I30" s="7">
        <f>E30*G30</f>
        <v>2560</v>
      </c>
      <c r="J30" s="7"/>
      <c r="K30" s="7">
        <f>I30</f>
        <v>2560</v>
      </c>
    </row>
    <row r="31" spans="1:11" s="13" customFormat="1" ht="15.75" x14ac:dyDescent="0.25">
      <c r="A31" s="46"/>
      <c r="B31" s="44"/>
      <c r="C31" s="3" t="s">
        <v>10</v>
      </c>
      <c r="D31" s="14" t="s">
        <v>30</v>
      </c>
      <c r="E31" s="8">
        <v>10</v>
      </c>
      <c r="F31" s="9"/>
      <c r="G31" s="7">
        <v>148</v>
      </c>
      <c r="H31" s="7"/>
      <c r="I31" s="7">
        <f>E31*G31</f>
        <v>1480</v>
      </c>
      <c r="J31" s="7"/>
      <c r="K31" s="7">
        <f>I31</f>
        <v>1480</v>
      </c>
    </row>
    <row r="32" spans="1:11" s="13" customFormat="1" ht="15.75" x14ac:dyDescent="0.25">
      <c r="A32" s="46"/>
      <c r="B32" s="44"/>
      <c r="C32" s="3" t="s">
        <v>10</v>
      </c>
      <c r="D32" s="14" t="s">
        <v>29</v>
      </c>
      <c r="E32" s="8">
        <v>150</v>
      </c>
      <c r="F32" s="9"/>
      <c r="G32" s="7">
        <v>128</v>
      </c>
      <c r="H32" s="7"/>
      <c r="I32" s="7">
        <f>E32*G32</f>
        <v>19200</v>
      </c>
      <c r="J32" s="7"/>
      <c r="K32" s="7">
        <f>I32</f>
        <v>19200</v>
      </c>
    </row>
    <row r="33" spans="1:11" s="13" customFormat="1" ht="15.75" x14ac:dyDescent="0.25">
      <c r="A33" s="46"/>
      <c r="B33" s="44"/>
      <c r="C33" s="3" t="s">
        <v>10</v>
      </c>
      <c r="D33" s="14" t="s">
        <v>31</v>
      </c>
      <c r="E33" s="8">
        <v>75</v>
      </c>
      <c r="F33" s="9"/>
      <c r="G33" s="7">
        <v>88</v>
      </c>
      <c r="H33" s="7"/>
      <c r="I33" s="7">
        <f>E33*G33</f>
        <v>6600</v>
      </c>
      <c r="J33" s="7"/>
      <c r="K33" s="7">
        <f>I33</f>
        <v>6600</v>
      </c>
    </row>
    <row r="34" spans="1:11" s="13" customFormat="1" ht="15.75" x14ac:dyDescent="0.25">
      <c r="A34" s="46"/>
      <c r="B34" s="44"/>
      <c r="C34" s="3" t="s">
        <v>10</v>
      </c>
      <c r="D34" s="4" t="s">
        <v>20</v>
      </c>
      <c r="E34" s="8">
        <v>2</v>
      </c>
      <c r="F34" s="11">
        <v>3</v>
      </c>
      <c r="G34" s="6"/>
      <c r="H34" s="7">
        <v>29</v>
      </c>
      <c r="I34" s="7"/>
      <c r="J34" s="7">
        <f>F34*H34</f>
        <v>87</v>
      </c>
      <c r="K34" s="7">
        <f>J34</f>
        <v>87</v>
      </c>
    </row>
    <row r="35" spans="1:11" s="13" customFormat="1" ht="15.75" x14ac:dyDescent="0.25">
      <c r="A35" s="46"/>
      <c r="B35" s="44"/>
      <c r="C35" s="3" t="s">
        <v>10</v>
      </c>
      <c r="D35" s="4" t="s">
        <v>13</v>
      </c>
      <c r="E35" s="8">
        <v>18</v>
      </c>
      <c r="F35" s="11">
        <v>30</v>
      </c>
      <c r="G35" s="6"/>
      <c r="H35" s="7">
        <v>29</v>
      </c>
      <c r="I35" s="7"/>
      <c r="J35" s="7">
        <f>F35*H35</f>
        <v>870</v>
      </c>
      <c r="K35" s="7">
        <f>J35</f>
        <v>870</v>
      </c>
    </row>
    <row r="36" spans="1:11" s="13" customFormat="1" ht="15.75" x14ac:dyDescent="0.25">
      <c r="A36" s="46"/>
      <c r="B36" s="44"/>
      <c r="C36" s="3" t="s">
        <v>10</v>
      </c>
      <c r="D36" s="4" t="s">
        <v>14</v>
      </c>
      <c r="E36" s="8">
        <v>400</v>
      </c>
      <c r="F36" s="11">
        <v>667</v>
      </c>
      <c r="G36" s="6"/>
      <c r="H36" s="7">
        <v>29</v>
      </c>
      <c r="I36" s="7"/>
      <c r="J36" s="7">
        <f>F36*H36</f>
        <v>19343</v>
      </c>
      <c r="K36" s="7">
        <f>J36</f>
        <v>19343</v>
      </c>
    </row>
    <row r="37" spans="1:11" s="13" customFormat="1" ht="15.75" x14ac:dyDescent="0.25">
      <c r="A37" s="46"/>
      <c r="B37" s="44"/>
      <c r="C37" s="3" t="s">
        <v>10</v>
      </c>
      <c r="D37" s="4" t="s">
        <v>15</v>
      </c>
      <c r="E37" s="8">
        <v>284</v>
      </c>
      <c r="F37" s="11">
        <v>516</v>
      </c>
      <c r="G37" s="6"/>
      <c r="H37" s="7">
        <v>29</v>
      </c>
      <c r="I37" s="7"/>
      <c r="J37" s="7">
        <f>F37*H37</f>
        <v>14964</v>
      </c>
      <c r="K37" s="7">
        <f>J37</f>
        <v>14964</v>
      </c>
    </row>
    <row r="38" spans="1:11" s="13" customFormat="1" ht="15.75" x14ac:dyDescent="0.25">
      <c r="A38" s="46"/>
      <c r="B38" s="44"/>
      <c r="C38" s="3" t="s">
        <v>10</v>
      </c>
      <c r="D38" s="4" t="s">
        <v>16</v>
      </c>
      <c r="E38" s="8">
        <v>10</v>
      </c>
      <c r="F38" s="9"/>
      <c r="G38" s="7">
        <v>58</v>
      </c>
      <c r="H38" s="7"/>
      <c r="I38" s="7">
        <f>E38*G38</f>
        <v>580</v>
      </c>
      <c r="J38" s="7"/>
      <c r="K38" s="7">
        <f>I38</f>
        <v>580</v>
      </c>
    </row>
    <row r="39" spans="1:11" s="13" customFormat="1" ht="15.75" x14ac:dyDescent="0.25">
      <c r="A39" s="46"/>
      <c r="B39" s="44"/>
      <c r="C39" s="3" t="s">
        <v>17</v>
      </c>
      <c r="D39" s="14" t="s">
        <v>29</v>
      </c>
      <c r="E39" s="8">
        <v>8</v>
      </c>
      <c r="F39" s="9"/>
      <c r="G39" s="7">
        <v>65</v>
      </c>
      <c r="H39" s="7"/>
      <c r="I39" s="7">
        <f>E39*G39</f>
        <v>520</v>
      </c>
      <c r="J39" s="7"/>
      <c r="K39" s="7">
        <f>I39</f>
        <v>520</v>
      </c>
    </row>
    <row r="40" spans="1:11" s="13" customFormat="1" ht="15.75" x14ac:dyDescent="0.25">
      <c r="A40" s="46"/>
      <c r="B40" s="44"/>
      <c r="C40" s="3" t="s">
        <v>17</v>
      </c>
      <c r="D40" s="14" t="s">
        <v>31</v>
      </c>
      <c r="E40" s="8">
        <v>4</v>
      </c>
      <c r="F40" s="9"/>
      <c r="G40" s="7">
        <v>65</v>
      </c>
      <c r="H40" s="7"/>
      <c r="I40" s="7">
        <f>E40*G40</f>
        <v>260</v>
      </c>
      <c r="J40" s="7"/>
      <c r="K40" s="7">
        <f>I40</f>
        <v>260</v>
      </c>
    </row>
    <row r="41" spans="1:11" s="13" customFormat="1" ht="15.75" x14ac:dyDescent="0.25">
      <c r="A41" s="46"/>
      <c r="B41" s="44"/>
      <c r="C41" s="3" t="s">
        <v>17</v>
      </c>
      <c r="D41" s="4" t="s">
        <v>14</v>
      </c>
      <c r="E41" s="8">
        <v>7</v>
      </c>
      <c r="F41" s="11">
        <v>12</v>
      </c>
      <c r="G41" s="6"/>
      <c r="H41" s="7">
        <v>35</v>
      </c>
      <c r="I41" s="7"/>
      <c r="J41" s="7">
        <f>F41*H41</f>
        <v>420</v>
      </c>
      <c r="K41" s="7">
        <f>J41</f>
        <v>420</v>
      </c>
    </row>
    <row r="42" spans="1:11" s="13" customFormat="1" ht="15.75" x14ac:dyDescent="0.25">
      <c r="A42" s="46"/>
      <c r="B42" s="44"/>
      <c r="C42" s="3" t="s">
        <v>17</v>
      </c>
      <c r="D42" s="4" t="s">
        <v>15</v>
      </c>
      <c r="E42" s="8">
        <v>3</v>
      </c>
      <c r="F42" s="11">
        <v>5</v>
      </c>
      <c r="G42" s="6"/>
      <c r="H42" s="7">
        <v>35</v>
      </c>
      <c r="I42" s="7"/>
      <c r="J42" s="7">
        <f>F42*H42</f>
        <v>175</v>
      </c>
      <c r="K42" s="7">
        <f>J42</f>
        <v>175</v>
      </c>
    </row>
    <row r="43" spans="1:11" s="13" customFormat="1" ht="15.75" x14ac:dyDescent="0.25">
      <c r="A43" s="46"/>
      <c r="B43" s="44"/>
      <c r="C43" s="3" t="s">
        <v>17</v>
      </c>
      <c r="D43" s="4" t="s">
        <v>16</v>
      </c>
      <c r="E43" s="8">
        <v>1</v>
      </c>
      <c r="F43" s="11"/>
      <c r="G43" s="7">
        <v>43</v>
      </c>
      <c r="H43" s="7"/>
      <c r="I43" s="7">
        <f>E43*G43</f>
        <v>43</v>
      </c>
      <c r="J43" s="7"/>
      <c r="K43" s="7">
        <f>I43</f>
        <v>43</v>
      </c>
    </row>
    <row r="44" spans="1:11" s="13" customFormat="1" ht="15.75" x14ac:dyDescent="0.25">
      <c r="A44" s="46"/>
      <c r="B44" s="45"/>
      <c r="C44" s="16"/>
      <c r="D44" s="17" t="s">
        <v>18</v>
      </c>
      <c r="E44" s="18">
        <v>1007</v>
      </c>
      <c r="F44" s="18">
        <v>1233</v>
      </c>
      <c r="G44" s="19"/>
      <c r="H44" s="19"/>
      <c r="I44" s="20"/>
      <c r="J44" s="20"/>
      <c r="K44" s="39">
        <f>SUM(K29:K43)</f>
        <v>70822</v>
      </c>
    </row>
    <row r="45" spans="1:11" s="13" customFormat="1" ht="15.75" x14ac:dyDescent="0.25">
      <c r="A45" s="46"/>
      <c r="B45" s="43" t="s">
        <v>65</v>
      </c>
      <c r="C45" s="3" t="s">
        <v>19</v>
      </c>
      <c r="D45" s="4" t="s">
        <v>13</v>
      </c>
      <c r="E45" s="8">
        <v>4</v>
      </c>
      <c r="F45" s="11">
        <v>7</v>
      </c>
      <c r="G45" s="6"/>
      <c r="H45" s="7">
        <v>35</v>
      </c>
      <c r="I45" s="7"/>
      <c r="J45" s="7">
        <f>F45*H45</f>
        <v>245</v>
      </c>
      <c r="K45" s="7">
        <f>J45</f>
        <v>245</v>
      </c>
    </row>
    <row r="46" spans="1:11" s="13" customFormat="1" ht="15.75" x14ac:dyDescent="0.25">
      <c r="A46" s="46"/>
      <c r="B46" s="44"/>
      <c r="C46" s="3" t="s">
        <v>19</v>
      </c>
      <c r="D46" s="4" t="s">
        <v>14</v>
      </c>
      <c r="E46" s="8">
        <v>100</v>
      </c>
      <c r="F46" s="11">
        <v>167</v>
      </c>
      <c r="G46" s="6"/>
      <c r="H46" s="7">
        <v>35</v>
      </c>
      <c r="I46" s="7"/>
      <c r="J46" s="7">
        <f>F46*H46</f>
        <v>5845</v>
      </c>
      <c r="K46" s="7">
        <f>J46</f>
        <v>5845</v>
      </c>
    </row>
    <row r="47" spans="1:11" s="13" customFormat="1" ht="15.75" x14ac:dyDescent="0.25">
      <c r="A47" s="46"/>
      <c r="B47" s="44"/>
      <c r="C47" s="3" t="s">
        <v>19</v>
      </c>
      <c r="D47" s="4" t="s">
        <v>15</v>
      </c>
      <c r="E47" s="8">
        <v>42</v>
      </c>
      <c r="F47" s="11">
        <v>76</v>
      </c>
      <c r="G47" s="6"/>
      <c r="H47" s="7">
        <v>35</v>
      </c>
      <c r="I47" s="7"/>
      <c r="J47" s="7">
        <f>F47*H47</f>
        <v>2660</v>
      </c>
      <c r="K47" s="7">
        <f>J47</f>
        <v>2660</v>
      </c>
    </row>
    <row r="48" spans="1:11" s="13" customFormat="1" ht="15.75" x14ac:dyDescent="0.25">
      <c r="A48" s="46"/>
      <c r="B48" s="44"/>
      <c r="C48" s="3" t="s">
        <v>19</v>
      </c>
      <c r="D48" s="4" t="s">
        <v>16</v>
      </c>
      <c r="E48" s="8">
        <v>1</v>
      </c>
      <c r="F48" s="9"/>
      <c r="G48" s="7">
        <v>63</v>
      </c>
      <c r="H48" s="7"/>
      <c r="I48" s="7">
        <f>E48*G48</f>
        <v>63</v>
      </c>
      <c r="J48" s="7"/>
      <c r="K48" s="7">
        <f>I48</f>
        <v>63</v>
      </c>
    </row>
    <row r="49" spans="1:11" s="13" customFormat="1" ht="15.75" x14ac:dyDescent="0.25">
      <c r="A49" s="46"/>
      <c r="B49" s="44"/>
      <c r="C49" s="3" t="s">
        <v>21</v>
      </c>
      <c r="D49" s="14" t="s">
        <v>31</v>
      </c>
      <c r="E49" s="8">
        <v>28</v>
      </c>
      <c r="F49" s="11"/>
      <c r="G49" s="7">
        <v>65</v>
      </c>
      <c r="H49" s="7"/>
      <c r="I49" s="7">
        <f>E49*G49</f>
        <v>1820</v>
      </c>
      <c r="J49" s="7"/>
      <c r="K49" s="7">
        <f>I49</f>
        <v>1820</v>
      </c>
    </row>
    <row r="50" spans="1:11" s="13" customFormat="1" ht="15.75" x14ac:dyDescent="0.25">
      <c r="A50" s="46"/>
      <c r="B50" s="44"/>
      <c r="C50" s="3" t="s">
        <v>21</v>
      </c>
      <c r="D50" s="4" t="s">
        <v>20</v>
      </c>
      <c r="E50" s="8">
        <v>7</v>
      </c>
      <c r="F50" s="11">
        <v>12</v>
      </c>
      <c r="G50" s="6"/>
      <c r="H50" s="7">
        <v>35</v>
      </c>
      <c r="I50" s="7"/>
      <c r="J50" s="7">
        <f>F50*H50</f>
        <v>420</v>
      </c>
      <c r="K50" s="7">
        <f>J50</f>
        <v>420</v>
      </c>
    </row>
    <row r="51" spans="1:11" s="13" customFormat="1" ht="15.75" x14ac:dyDescent="0.25">
      <c r="A51" s="46"/>
      <c r="B51" s="44"/>
      <c r="C51" s="3" t="s">
        <v>21</v>
      </c>
      <c r="D51" s="4" t="s">
        <v>13</v>
      </c>
      <c r="E51" s="8">
        <v>27</v>
      </c>
      <c r="F51" s="11">
        <v>45</v>
      </c>
      <c r="G51" s="6"/>
      <c r="H51" s="7">
        <v>35</v>
      </c>
      <c r="I51" s="7"/>
      <c r="J51" s="7">
        <f>F51*H51</f>
        <v>1575</v>
      </c>
      <c r="K51" s="7">
        <f>J51</f>
        <v>1575</v>
      </c>
    </row>
    <row r="52" spans="1:11" s="13" customFormat="1" ht="15.75" x14ac:dyDescent="0.25">
      <c r="A52" s="46"/>
      <c r="B52" s="44"/>
      <c r="C52" s="3" t="s">
        <v>21</v>
      </c>
      <c r="D52" s="4" t="s">
        <v>14</v>
      </c>
      <c r="E52" s="8">
        <v>500</v>
      </c>
      <c r="F52" s="11">
        <v>833</v>
      </c>
      <c r="G52" s="6"/>
      <c r="H52" s="7">
        <v>35</v>
      </c>
      <c r="I52" s="7"/>
      <c r="J52" s="7">
        <f>F52*H52</f>
        <v>29155</v>
      </c>
      <c r="K52" s="7">
        <f>J52</f>
        <v>29155</v>
      </c>
    </row>
    <row r="53" spans="1:11" s="13" customFormat="1" ht="15.75" x14ac:dyDescent="0.25">
      <c r="A53" s="46"/>
      <c r="B53" s="44"/>
      <c r="C53" s="3" t="s">
        <v>21</v>
      </c>
      <c r="D53" s="4" t="s">
        <v>15</v>
      </c>
      <c r="E53" s="8">
        <v>386</v>
      </c>
      <c r="F53" s="11">
        <v>702</v>
      </c>
      <c r="G53" s="6"/>
      <c r="H53" s="7">
        <v>35</v>
      </c>
      <c r="I53" s="7"/>
      <c r="J53" s="7">
        <f>F53*H53</f>
        <v>24570</v>
      </c>
      <c r="K53" s="7">
        <f>J53</f>
        <v>24570</v>
      </c>
    </row>
    <row r="54" spans="1:11" s="13" customFormat="1" ht="15.75" x14ac:dyDescent="0.25">
      <c r="A54" s="46"/>
      <c r="B54" s="44"/>
      <c r="C54" s="3" t="s">
        <v>21</v>
      </c>
      <c r="D54" s="4" t="s">
        <v>16</v>
      </c>
      <c r="E54" s="8">
        <v>1</v>
      </c>
      <c r="F54" s="9"/>
      <c r="G54" s="7">
        <v>51</v>
      </c>
      <c r="H54" s="7"/>
      <c r="I54" s="7">
        <f>E54*G54</f>
        <v>51</v>
      </c>
      <c r="J54" s="7"/>
      <c r="K54" s="7">
        <f>I54</f>
        <v>51</v>
      </c>
    </row>
    <row r="55" spans="1:11" s="13" customFormat="1" ht="15.75" x14ac:dyDescent="0.25">
      <c r="A55" s="46"/>
      <c r="B55" s="45"/>
      <c r="C55" s="16"/>
      <c r="D55" s="17" t="s">
        <v>18</v>
      </c>
      <c r="E55" s="18">
        <v>1096</v>
      </c>
      <c r="F55" s="18">
        <v>1842</v>
      </c>
      <c r="G55" s="19"/>
      <c r="H55" s="19"/>
      <c r="I55" s="20"/>
      <c r="J55" s="20"/>
      <c r="K55" s="39">
        <f>SUM(K45:K54)</f>
        <v>66404</v>
      </c>
    </row>
    <row r="56" spans="1:11" s="13" customFormat="1" ht="15.75" x14ac:dyDescent="0.25">
      <c r="A56" s="46"/>
      <c r="B56" s="43" t="s">
        <v>55</v>
      </c>
      <c r="C56" s="3" t="s">
        <v>19</v>
      </c>
      <c r="D56" s="14" t="s">
        <v>29</v>
      </c>
      <c r="E56" s="8">
        <v>1</v>
      </c>
      <c r="F56" s="21"/>
      <c r="G56" s="7">
        <v>133</v>
      </c>
      <c r="H56" s="7"/>
      <c r="I56" s="7">
        <f>E56*G56</f>
        <v>133</v>
      </c>
      <c r="J56" s="7"/>
      <c r="K56" s="7">
        <f>I56</f>
        <v>133</v>
      </c>
    </row>
    <row r="57" spans="1:11" s="13" customFormat="1" ht="15.75" x14ac:dyDescent="0.25">
      <c r="A57" s="46"/>
      <c r="B57" s="44"/>
      <c r="C57" s="3" t="s">
        <v>19</v>
      </c>
      <c r="D57" s="14" t="s">
        <v>31</v>
      </c>
      <c r="E57" s="8">
        <v>7</v>
      </c>
      <c r="F57" s="21"/>
      <c r="G57" s="7">
        <v>123</v>
      </c>
      <c r="H57" s="7"/>
      <c r="I57" s="7">
        <f>E57*G57</f>
        <v>861</v>
      </c>
      <c r="J57" s="7"/>
      <c r="K57" s="7">
        <f>I57</f>
        <v>861</v>
      </c>
    </row>
    <row r="58" spans="1:11" s="13" customFormat="1" ht="15.75" x14ac:dyDescent="0.25">
      <c r="A58" s="46"/>
      <c r="B58" s="44"/>
      <c r="C58" s="3" t="s">
        <v>19</v>
      </c>
      <c r="D58" s="4" t="s">
        <v>20</v>
      </c>
      <c r="E58" s="9">
        <v>89</v>
      </c>
      <c r="F58" s="11">
        <v>148</v>
      </c>
      <c r="G58" s="6"/>
      <c r="H58" s="7">
        <v>35</v>
      </c>
      <c r="I58" s="7"/>
      <c r="J58" s="7">
        <f>F58*H58</f>
        <v>5180</v>
      </c>
      <c r="K58" s="7">
        <f>J58</f>
        <v>5180</v>
      </c>
    </row>
    <row r="59" spans="1:11" s="13" customFormat="1" ht="15.75" x14ac:dyDescent="0.25">
      <c r="A59" s="46"/>
      <c r="B59" s="44"/>
      <c r="C59" s="3" t="s">
        <v>19</v>
      </c>
      <c r="D59" s="4" t="s">
        <v>13</v>
      </c>
      <c r="E59" s="11">
        <v>1</v>
      </c>
      <c r="F59" s="11">
        <v>2</v>
      </c>
      <c r="G59" s="6"/>
      <c r="H59" s="7">
        <v>35</v>
      </c>
      <c r="I59" s="7"/>
      <c r="J59" s="7">
        <f>F59*H59</f>
        <v>70</v>
      </c>
      <c r="K59" s="7">
        <f>J59</f>
        <v>70</v>
      </c>
    </row>
    <row r="60" spans="1:11" s="13" customFormat="1" ht="15.75" x14ac:dyDescent="0.25">
      <c r="A60" s="46"/>
      <c r="B60" s="44"/>
      <c r="C60" s="3" t="s">
        <v>19</v>
      </c>
      <c r="D60" s="4" t="s">
        <v>14</v>
      </c>
      <c r="E60" s="9">
        <v>98</v>
      </c>
      <c r="F60" s="11">
        <v>163</v>
      </c>
      <c r="G60" s="6"/>
      <c r="H60" s="7">
        <v>35</v>
      </c>
      <c r="I60" s="7"/>
      <c r="J60" s="7">
        <f>F60*H60</f>
        <v>5705</v>
      </c>
      <c r="K60" s="7">
        <f>J60</f>
        <v>5705</v>
      </c>
    </row>
    <row r="61" spans="1:11" s="13" customFormat="1" ht="15.75" x14ac:dyDescent="0.25">
      <c r="A61" s="46"/>
      <c r="B61" s="44"/>
      <c r="C61" s="3" t="s">
        <v>19</v>
      </c>
      <c r="D61" s="4" t="s">
        <v>15</v>
      </c>
      <c r="E61" s="11">
        <v>65</v>
      </c>
      <c r="F61" s="11">
        <v>118</v>
      </c>
      <c r="G61" s="6"/>
      <c r="H61" s="7">
        <v>35</v>
      </c>
      <c r="I61" s="7"/>
      <c r="J61" s="7">
        <f>F61*H61</f>
        <v>4130</v>
      </c>
      <c r="K61" s="7">
        <f>J61</f>
        <v>4130</v>
      </c>
    </row>
    <row r="62" spans="1:11" s="13" customFormat="1" ht="15.75" x14ac:dyDescent="0.25">
      <c r="A62" s="46"/>
      <c r="B62" s="44"/>
      <c r="C62" s="3" t="s">
        <v>19</v>
      </c>
      <c r="D62" s="4" t="s">
        <v>16</v>
      </c>
      <c r="E62" s="9">
        <v>1</v>
      </c>
      <c r="F62" s="11"/>
      <c r="G62" s="7">
        <v>63</v>
      </c>
      <c r="H62" s="7"/>
      <c r="I62" s="7">
        <f>E62*G62</f>
        <v>63</v>
      </c>
      <c r="J62" s="7"/>
      <c r="K62" s="7">
        <f>I62</f>
        <v>63</v>
      </c>
    </row>
    <row r="63" spans="1:11" s="13" customFormat="1" ht="15.75" x14ac:dyDescent="0.25">
      <c r="A63" s="46"/>
      <c r="B63" s="44"/>
      <c r="C63" s="3" t="s">
        <v>21</v>
      </c>
      <c r="D63" s="14" t="s">
        <v>29</v>
      </c>
      <c r="E63" s="8">
        <v>1</v>
      </c>
      <c r="F63" s="9"/>
      <c r="G63" s="7">
        <v>65</v>
      </c>
      <c r="H63" s="7"/>
      <c r="I63" s="7">
        <f>E63*G63</f>
        <v>65</v>
      </c>
      <c r="J63" s="7"/>
      <c r="K63" s="7">
        <f>I63</f>
        <v>65</v>
      </c>
    </row>
    <row r="64" spans="1:11" s="13" customFormat="1" ht="15.75" x14ac:dyDescent="0.25">
      <c r="A64" s="46"/>
      <c r="B64" s="44"/>
      <c r="C64" s="3" t="s">
        <v>21</v>
      </c>
      <c r="D64" s="14" t="s">
        <v>31</v>
      </c>
      <c r="E64" s="8">
        <v>28</v>
      </c>
      <c r="F64" s="9"/>
      <c r="G64" s="7">
        <v>65</v>
      </c>
      <c r="H64" s="7"/>
      <c r="I64" s="7">
        <f>E64*G64</f>
        <v>1820</v>
      </c>
      <c r="J64" s="7"/>
      <c r="K64" s="7">
        <f>I64</f>
        <v>1820</v>
      </c>
    </row>
    <row r="65" spans="1:11" s="13" customFormat="1" ht="15.75" x14ac:dyDescent="0.25">
      <c r="A65" s="46"/>
      <c r="B65" s="44"/>
      <c r="C65" s="3" t="s">
        <v>21</v>
      </c>
      <c r="D65" s="4" t="s">
        <v>20</v>
      </c>
      <c r="E65" s="8">
        <v>72</v>
      </c>
      <c r="F65" s="11">
        <v>120</v>
      </c>
      <c r="G65" s="6"/>
      <c r="H65" s="7">
        <v>35</v>
      </c>
      <c r="I65" s="7"/>
      <c r="J65" s="7">
        <f>F65*H65</f>
        <v>4200</v>
      </c>
      <c r="K65" s="7">
        <f>J65</f>
        <v>4200</v>
      </c>
    </row>
    <row r="66" spans="1:11" s="13" customFormat="1" ht="15.75" x14ac:dyDescent="0.25">
      <c r="A66" s="46"/>
      <c r="B66" s="44"/>
      <c r="C66" s="3" t="s">
        <v>21</v>
      </c>
      <c r="D66" s="4" t="s">
        <v>14</v>
      </c>
      <c r="E66" s="8">
        <v>179</v>
      </c>
      <c r="F66" s="11">
        <v>298</v>
      </c>
      <c r="G66" s="6"/>
      <c r="H66" s="7">
        <v>35</v>
      </c>
      <c r="I66" s="7"/>
      <c r="J66" s="7">
        <f>F66*H66</f>
        <v>10430</v>
      </c>
      <c r="K66" s="7">
        <f>J66</f>
        <v>10430</v>
      </c>
    </row>
    <row r="67" spans="1:11" s="13" customFormat="1" ht="15.75" x14ac:dyDescent="0.25">
      <c r="A67" s="46"/>
      <c r="B67" s="44"/>
      <c r="C67" s="3" t="s">
        <v>21</v>
      </c>
      <c r="D67" s="4" t="s">
        <v>15</v>
      </c>
      <c r="E67" s="8">
        <v>118</v>
      </c>
      <c r="F67" s="11">
        <v>215</v>
      </c>
      <c r="G67" s="6"/>
      <c r="H67" s="7">
        <v>35</v>
      </c>
      <c r="I67" s="7"/>
      <c r="J67" s="7">
        <f>F67*H67</f>
        <v>7525</v>
      </c>
      <c r="K67" s="7">
        <f>J67</f>
        <v>7525</v>
      </c>
    </row>
    <row r="68" spans="1:11" s="13" customFormat="1" ht="15.75" x14ac:dyDescent="0.25">
      <c r="A68" s="46"/>
      <c r="B68" s="44"/>
      <c r="C68" s="3" t="s">
        <v>21</v>
      </c>
      <c r="D68" s="4" t="s">
        <v>16</v>
      </c>
      <c r="E68" s="8">
        <v>1</v>
      </c>
      <c r="F68" s="9"/>
      <c r="G68" s="7">
        <v>51</v>
      </c>
      <c r="H68" s="7"/>
      <c r="I68" s="7">
        <f>E68*G68</f>
        <v>51</v>
      </c>
      <c r="J68" s="7"/>
      <c r="K68" s="7">
        <f>I68</f>
        <v>51</v>
      </c>
    </row>
    <row r="69" spans="1:11" s="13" customFormat="1" ht="15.75" x14ac:dyDescent="0.25">
      <c r="A69" s="46"/>
      <c r="B69" s="45"/>
      <c r="C69" s="16"/>
      <c r="D69" s="17" t="s">
        <v>18</v>
      </c>
      <c r="E69" s="18">
        <v>661</v>
      </c>
      <c r="F69" s="18">
        <v>1064</v>
      </c>
      <c r="G69" s="19"/>
      <c r="H69" s="19"/>
      <c r="I69" s="20"/>
      <c r="J69" s="20"/>
      <c r="K69" s="39">
        <f>SUM(K56:K68)</f>
        <v>40233</v>
      </c>
    </row>
    <row r="70" spans="1:11" s="13" customFormat="1" ht="15.75" x14ac:dyDescent="0.25">
      <c r="A70" s="46"/>
      <c r="B70" s="43" t="s">
        <v>56</v>
      </c>
      <c r="C70" s="3" t="s">
        <v>19</v>
      </c>
      <c r="D70" s="14" t="s">
        <v>31</v>
      </c>
      <c r="E70" s="8">
        <v>2</v>
      </c>
      <c r="F70" s="9"/>
      <c r="G70" s="7">
        <v>123</v>
      </c>
      <c r="H70" s="7"/>
      <c r="I70" s="7">
        <f>E70*G70</f>
        <v>246</v>
      </c>
      <c r="J70" s="7"/>
      <c r="K70" s="7">
        <f>I70</f>
        <v>246</v>
      </c>
    </row>
    <row r="71" spans="1:11" s="13" customFormat="1" ht="15.75" x14ac:dyDescent="0.25">
      <c r="A71" s="46"/>
      <c r="B71" s="44"/>
      <c r="C71" s="3" t="s">
        <v>19</v>
      </c>
      <c r="D71" s="4" t="s">
        <v>20</v>
      </c>
      <c r="E71" s="8">
        <v>20</v>
      </c>
      <c r="F71" s="11">
        <v>33</v>
      </c>
      <c r="G71" s="6"/>
      <c r="H71" s="7">
        <v>35</v>
      </c>
      <c r="I71" s="7"/>
      <c r="J71" s="7">
        <f>F71*H71</f>
        <v>1155</v>
      </c>
      <c r="K71" s="7">
        <f>J71</f>
        <v>1155</v>
      </c>
    </row>
    <row r="72" spans="1:11" s="13" customFormat="1" ht="15.75" x14ac:dyDescent="0.25">
      <c r="A72" s="46"/>
      <c r="B72" s="44"/>
      <c r="C72" s="3" t="s">
        <v>19</v>
      </c>
      <c r="D72" s="4" t="s">
        <v>14</v>
      </c>
      <c r="E72" s="8">
        <v>32</v>
      </c>
      <c r="F72" s="11">
        <v>53</v>
      </c>
      <c r="G72" s="6"/>
      <c r="H72" s="7">
        <v>35</v>
      </c>
      <c r="I72" s="7"/>
      <c r="J72" s="7">
        <f>F72*H72</f>
        <v>1855</v>
      </c>
      <c r="K72" s="7">
        <f>J72</f>
        <v>1855</v>
      </c>
    </row>
    <row r="73" spans="1:11" s="13" customFormat="1" ht="15.75" x14ac:dyDescent="0.25">
      <c r="A73" s="46"/>
      <c r="B73" s="44"/>
      <c r="C73" s="3" t="s">
        <v>19</v>
      </c>
      <c r="D73" s="4" t="s">
        <v>15</v>
      </c>
      <c r="E73" s="8">
        <v>21</v>
      </c>
      <c r="F73" s="11">
        <v>38</v>
      </c>
      <c r="G73" s="6"/>
      <c r="H73" s="7">
        <v>35</v>
      </c>
      <c r="I73" s="7"/>
      <c r="J73" s="7">
        <f>F73*H73</f>
        <v>1330</v>
      </c>
      <c r="K73" s="7">
        <f>J73</f>
        <v>1330</v>
      </c>
    </row>
    <row r="74" spans="1:11" s="13" customFormat="1" ht="15.75" x14ac:dyDescent="0.25">
      <c r="A74" s="46"/>
      <c r="B74" s="44"/>
      <c r="C74" s="3" t="s">
        <v>19</v>
      </c>
      <c r="D74" s="4" t="s">
        <v>16</v>
      </c>
      <c r="E74" s="8">
        <v>1</v>
      </c>
      <c r="F74" s="9"/>
      <c r="G74" s="7">
        <v>63</v>
      </c>
      <c r="H74" s="7"/>
      <c r="I74" s="7">
        <f>E74*G74</f>
        <v>63</v>
      </c>
      <c r="J74" s="7"/>
      <c r="K74" s="7">
        <f>I74</f>
        <v>63</v>
      </c>
    </row>
    <row r="75" spans="1:11" s="13" customFormat="1" ht="15.75" x14ac:dyDescent="0.25">
      <c r="A75" s="46"/>
      <c r="B75" s="44"/>
      <c r="C75" s="3" t="s">
        <v>21</v>
      </c>
      <c r="D75" s="14" t="s">
        <v>30</v>
      </c>
      <c r="E75" s="8">
        <v>1</v>
      </c>
      <c r="F75" s="11"/>
      <c r="G75" s="7">
        <v>70</v>
      </c>
      <c r="H75" s="7"/>
      <c r="I75" s="7">
        <f>E75*G75</f>
        <v>70</v>
      </c>
      <c r="J75" s="7"/>
      <c r="K75" s="7">
        <f>I75</f>
        <v>70</v>
      </c>
    </row>
    <row r="76" spans="1:11" s="13" customFormat="1" ht="15.75" x14ac:dyDescent="0.25">
      <c r="A76" s="46"/>
      <c r="B76" s="44"/>
      <c r="C76" s="3" t="s">
        <v>21</v>
      </c>
      <c r="D76" s="14" t="s">
        <v>29</v>
      </c>
      <c r="E76" s="8">
        <v>1</v>
      </c>
      <c r="F76" s="9"/>
      <c r="G76" s="7">
        <v>65</v>
      </c>
      <c r="H76" s="7"/>
      <c r="I76" s="7">
        <f>E76*G76</f>
        <v>65</v>
      </c>
      <c r="J76" s="7"/>
      <c r="K76" s="7">
        <f>I76</f>
        <v>65</v>
      </c>
    </row>
    <row r="77" spans="1:11" s="13" customFormat="1" ht="15.75" x14ac:dyDescent="0.25">
      <c r="A77" s="46"/>
      <c r="B77" s="44"/>
      <c r="C77" s="3" t="s">
        <v>21</v>
      </c>
      <c r="D77" s="14" t="s">
        <v>31</v>
      </c>
      <c r="E77" s="8">
        <v>32</v>
      </c>
      <c r="F77" s="9"/>
      <c r="G77" s="7">
        <v>65</v>
      </c>
      <c r="H77" s="7"/>
      <c r="I77" s="7">
        <f>E77*G77</f>
        <v>2080</v>
      </c>
      <c r="J77" s="7"/>
      <c r="K77" s="7">
        <f>I77</f>
        <v>2080</v>
      </c>
    </row>
    <row r="78" spans="1:11" s="13" customFormat="1" ht="15.75" x14ac:dyDescent="0.25">
      <c r="A78" s="46"/>
      <c r="B78" s="44"/>
      <c r="C78" s="3" t="s">
        <v>21</v>
      </c>
      <c r="D78" s="4" t="s">
        <v>20</v>
      </c>
      <c r="E78" s="8">
        <v>75</v>
      </c>
      <c r="F78" s="11">
        <v>125</v>
      </c>
      <c r="G78" s="6"/>
      <c r="H78" s="7">
        <v>35</v>
      </c>
      <c r="I78" s="7"/>
      <c r="J78" s="7">
        <f>F78*H78</f>
        <v>4375</v>
      </c>
      <c r="K78" s="7">
        <f>J78</f>
        <v>4375</v>
      </c>
    </row>
    <row r="79" spans="1:11" s="13" customFormat="1" ht="15.75" x14ac:dyDescent="0.25">
      <c r="A79" s="46"/>
      <c r="B79" s="44"/>
      <c r="C79" s="3" t="s">
        <v>21</v>
      </c>
      <c r="D79" s="4" t="s">
        <v>14</v>
      </c>
      <c r="E79" s="8">
        <v>204</v>
      </c>
      <c r="F79" s="11">
        <v>340</v>
      </c>
      <c r="G79" s="6"/>
      <c r="H79" s="7">
        <v>35</v>
      </c>
      <c r="I79" s="7"/>
      <c r="J79" s="7">
        <f>F79*H79</f>
        <v>11900</v>
      </c>
      <c r="K79" s="7">
        <f>J79</f>
        <v>11900</v>
      </c>
    </row>
    <row r="80" spans="1:11" s="13" customFormat="1" ht="15.75" x14ac:dyDescent="0.25">
      <c r="A80" s="46"/>
      <c r="B80" s="44"/>
      <c r="C80" s="3" t="s">
        <v>21</v>
      </c>
      <c r="D80" s="4" t="s">
        <v>15</v>
      </c>
      <c r="E80" s="8">
        <v>136</v>
      </c>
      <c r="F80" s="11">
        <v>247</v>
      </c>
      <c r="G80" s="6"/>
      <c r="H80" s="7">
        <v>35</v>
      </c>
      <c r="I80" s="7"/>
      <c r="J80" s="7">
        <f>F80*H80</f>
        <v>8645</v>
      </c>
      <c r="K80" s="7">
        <f>J80</f>
        <v>8645</v>
      </c>
    </row>
    <row r="81" spans="1:11" s="13" customFormat="1" ht="15.75" x14ac:dyDescent="0.25">
      <c r="A81" s="46"/>
      <c r="B81" s="44"/>
      <c r="C81" s="3" t="s">
        <v>21</v>
      </c>
      <c r="D81" s="4" t="s">
        <v>16</v>
      </c>
      <c r="E81" s="8">
        <v>1</v>
      </c>
      <c r="F81" s="9"/>
      <c r="G81" s="7">
        <v>51</v>
      </c>
      <c r="H81" s="7"/>
      <c r="I81" s="7">
        <f>E81*G81</f>
        <v>51</v>
      </c>
      <c r="J81" s="7"/>
      <c r="K81" s="7">
        <f>I81</f>
        <v>51</v>
      </c>
    </row>
    <row r="82" spans="1:11" s="13" customFormat="1" ht="15.75" x14ac:dyDescent="0.25">
      <c r="A82" s="46"/>
      <c r="B82" s="45"/>
      <c r="C82" s="16"/>
      <c r="D82" s="17" t="s">
        <v>18</v>
      </c>
      <c r="E82" s="18">
        <v>526</v>
      </c>
      <c r="F82" s="18">
        <v>836</v>
      </c>
      <c r="G82" s="19"/>
      <c r="H82" s="19"/>
      <c r="I82" s="20"/>
      <c r="J82" s="20"/>
      <c r="K82" s="39">
        <f>SUM(K70:K81)</f>
        <v>31835</v>
      </c>
    </row>
    <row r="83" spans="1:11" s="13" customFormat="1" ht="15.75" x14ac:dyDescent="0.25">
      <c r="A83" s="46"/>
      <c r="B83" s="43" t="s">
        <v>48</v>
      </c>
      <c r="C83" s="3" t="s">
        <v>19</v>
      </c>
      <c r="D83" s="14" t="s">
        <v>31</v>
      </c>
      <c r="E83" s="8">
        <v>11</v>
      </c>
      <c r="F83" s="9"/>
      <c r="G83" s="7">
        <v>123</v>
      </c>
      <c r="H83" s="7"/>
      <c r="I83" s="7">
        <f>E83*G83</f>
        <v>1353</v>
      </c>
      <c r="J83" s="7"/>
      <c r="K83" s="7">
        <f>I83</f>
        <v>1353</v>
      </c>
    </row>
    <row r="84" spans="1:11" s="13" customFormat="1" ht="15.75" x14ac:dyDescent="0.25">
      <c r="A84" s="46"/>
      <c r="B84" s="44"/>
      <c r="C84" s="3" t="s">
        <v>19</v>
      </c>
      <c r="D84" s="4" t="s">
        <v>20</v>
      </c>
      <c r="E84" s="8">
        <v>41</v>
      </c>
      <c r="F84" s="11">
        <v>68</v>
      </c>
      <c r="G84" s="6"/>
      <c r="H84" s="7">
        <v>35</v>
      </c>
      <c r="I84" s="7"/>
      <c r="J84" s="7">
        <f>F84*H84</f>
        <v>2380</v>
      </c>
      <c r="K84" s="7">
        <f>J84</f>
        <v>2380</v>
      </c>
    </row>
    <row r="85" spans="1:11" s="13" customFormat="1" ht="15.75" x14ac:dyDescent="0.25">
      <c r="A85" s="46"/>
      <c r="B85" s="44"/>
      <c r="C85" s="3" t="s">
        <v>19</v>
      </c>
      <c r="D85" s="4" t="s">
        <v>14</v>
      </c>
      <c r="E85" s="8">
        <v>400</v>
      </c>
      <c r="F85" s="11">
        <v>667</v>
      </c>
      <c r="G85" s="6"/>
      <c r="H85" s="7">
        <v>35</v>
      </c>
      <c r="I85" s="7"/>
      <c r="J85" s="7">
        <f>F85*H85</f>
        <v>23345</v>
      </c>
      <c r="K85" s="7">
        <f>J85</f>
        <v>23345</v>
      </c>
    </row>
    <row r="86" spans="1:11" s="13" customFormat="1" ht="15.75" x14ac:dyDescent="0.25">
      <c r="A86" s="46"/>
      <c r="B86" s="44"/>
      <c r="C86" s="3" t="s">
        <v>19</v>
      </c>
      <c r="D86" s="4" t="s">
        <v>15</v>
      </c>
      <c r="E86" s="8">
        <v>215</v>
      </c>
      <c r="F86" s="11">
        <v>391</v>
      </c>
      <c r="G86" s="6"/>
      <c r="H86" s="7">
        <v>35</v>
      </c>
      <c r="I86" s="7"/>
      <c r="J86" s="7">
        <f>F86*H86</f>
        <v>13685</v>
      </c>
      <c r="K86" s="7">
        <f>J86</f>
        <v>13685</v>
      </c>
    </row>
    <row r="87" spans="1:11" s="13" customFormat="1" ht="15.75" x14ac:dyDescent="0.25">
      <c r="A87" s="46"/>
      <c r="B87" s="44"/>
      <c r="C87" s="3" t="s">
        <v>19</v>
      </c>
      <c r="D87" s="4" t="s">
        <v>16</v>
      </c>
      <c r="E87" s="8">
        <v>5</v>
      </c>
      <c r="F87" s="9"/>
      <c r="G87" s="7">
        <v>63</v>
      </c>
      <c r="H87" s="7"/>
      <c r="I87" s="7">
        <f>E87*G87</f>
        <v>315</v>
      </c>
      <c r="J87" s="7"/>
      <c r="K87" s="7">
        <f>I87</f>
        <v>315</v>
      </c>
    </row>
    <row r="88" spans="1:11" s="13" customFormat="1" ht="15.75" x14ac:dyDescent="0.25">
      <c r="A88" s="46"/>
      <c r="B88" s="45"/>
      <c r="C88" s="16"/>
      <c r="D88" s="17" t="s">
        <v>18</v>
      </c>
      <c r="E88" s="18">
        <v>672</v>
      </c>
      <c r="F88" s="18">
        <v>1126</v>
      </c>
      <c r="G88" s="19"/>
      <c r="H88" s="19"/>
      <c r="I88" s="20"/>
      <c r="J88" s="20"/>
      <c r="K88" s="39">
        <f>SUM(K83:K87)</f>
        <v>41078</v>
      </c>
    </row>
    <row r="89" spans="1:11" s="13" customFormat="1" ht="15.75" x14ac:dyDescent="0.25">
      <c r="A89" s="46"/>
      <c r="B89" s="43" t="s">
        <v>40</v>
      </c>
      <c r="C89" s="3" t="s">
        <v>19</v>
      </c>
      <c r="D89" s="14" t="s">
        <v>11</v>
      </c>
      <c r="E89" s="8">
        <v>5</v>
      </c>
      <c r="F89" s="9"/>
      <c r="G89" s="7">
        <v>253</v>
      </c>
      <c r="H89" s="7"/>
      <c r="I89" s="7">
        <f>E89*G89</f>
        <v>1265</v>
      </c>
      <c r="J89" s="7"/>
      <c r="K89" s="7">
        <f>I89</f>
        <v>1265</v>
      </c>
    </row>
    <row r="90" spans="1:11" s="13" customFormat="1" ht="15.75" x14ac:dyDescent="0.25">
      <c r="A90" s="46"/>
      <c r="B90" s="44"/>
      <c r="C90" s="3" t="s">
        <v>19</v>
      </c>
      <c r="D90" s="14" t="s">
        <v>12</v>
      </c>
      <c r="E90" s="8">
        <v>10</v>
      </c>
      <c r="F90" s="9"/>
      <c r="G90" s="7">
        <v>193</v>
      </c>
      <c r="H90" s="7"/>
      <c r="I90" s="7">
        <f>E90*G90</f>
        <v>1930</v>
      </c>
      <c r="J90" s="7"/>
      <c r="K90" s="7">
        <f>I90</f>
        <v>1930</v>
      </c>
    </row>
    <row r="91" spans="1:11" s="13" customFormat="1" ht="15.75" x14ac:dyDescent="0.25">
      <c r="A91" s="46"/>
      <c r="B91" s="44"/>
      <c r="C91" s="3" t="s">
        <v>19</v>
      </c>
      <c r="D91" s="14" t="s">
        <v>30</v>
      </c>
      <c r="E91" s="8">
        <v>1</v>
      </c>
      <c r="F91" s="9"/>
      <c r="G91" s="7">
        <v>163</v>
      </c>
      <c r="H91" s="7"/>
      <c r="I91" s="7">
        <f>E91*G91</f>
        <v>163</v>
      </c>
      <c r="J91" s="7"/>
      <c r="K91" s="7">
        <f>I91</f>
        <v>163</v>
      </c>
    </row>
    <row r="92" spans="1:11" s="13" customFormat="1" ht="15.75" x14ac:dyDescent="0.25">
      <c r="A92" s="46"/>
      <c r="B92" s="44"/>
      <c r="C92" s="3" t="s">
        <v>19</v>
      </c>
      <c r="D92" s="14" t="s">
        <v>29</v>
      </c>
      <c r="E92" s="8">
        <v>44</v>
      </c>
      <c r="F92" s="9"/>
      <c r="G92" s="7">
        <v>133</v>
      </c>
      <c r="H92" s="7"/>
      <c r="I92" s="7">
        <f>E92*G92</f>
        <v>5852</v>
      </c>
      <c r="J92" s="7"/>
      <c r="K92" s="7">
        <f>I92</f>
        <v>5852</v>
      </c>
    </row>
    <row r="93" spans="1:11" s="13" customFormat="1" ht="15.75" x14ac:dyDescent="0.25">
      <c r="A93" s="46"/>
      <c r="B93" s="44"/>
      <c r="C93" s="3" t="s">
        <v>19</v>
      </c>
      <c r="D93" s="14" t="s">
        <v>31</v>
      </c>
      <c r="E93" s="8">
        <v>51</v>
      </c>
      <c r="F93" s="9"/>
      <c r="G93" s="7">
        <v>123</v>
      </c>
      <c r="H93" s="7"/>
      <c r="I93" s="7">
        <f>E93*G93</f>
        <v>6273</v>
      </c>
      <c r="J93" s="7"/>
      <c r="K93" s="7">
        <f>I93</f>
        <v>6273</v>
      </c>
    </row>
    <row r="94" spans="1:11" s="13" customFormat="1" ht="15.75" x14ac:dyDescent="0.25">
      <c r="A94" s="46"/>
      <c r="B94" s="44"/>
      <c r="C94" s="3" t="s">
        <v>19</v>
      </c>
      <c r="D94" s="4" t="s">
        <v>20</v>
      </c>
      <c r="E94" s="8">
        <v>2</v>
      </c>
      <c r="F94" s="11">
        <v>3</v>
      </c>
      <c r="G94" s="6"/>
      <c r="H94" s="7">
        <v>35</v>
      </c>
      <c r="I94" s="7"/>
      <c r="J94" s="7">
        <f>F94*H94</f>
        <v>105</v>
      </c>
      <c r="K94" s="7">
        <f>J94</f>
        <v>105</v>
      </c>
    </row>
    <row r="95" spans="1:11" s="13" customFormat="1" ht="15.75" x14ac:dyDescent="0.25">
      <c r="A95" s="46"/>
      <c r="B95" s="44"/>
      <c r="C95" s="3" t="s">
        <v>19</v>
      </c>
      <c r="D95" s="4" t="s">
        <v>13</v>
      </c>
      <c r="E95" s="8">
        <v>10</v>
      </c>
      <c r="F95" s="11">
        <v>17</v>
      </c>
      <c r="G95" s="6"/>
      <c r="H95" s="7">
        <v>35</v>
      </c>
      <c r="I95" s="7"/>
      <c r="J95" s="7">
        <f>F95*H95</f>
        <v>595</v>
      </c>
      <c r="K95" s="7">
        <f>J95</f>
        <v>595</v>
      </c>
    </row>
    <row r="96" spans="1:11" s="13" customFormat="1" ht="15.75" x14ac:dyDescent="0.25">
      <c r="A96" s="46"/>
      <c r="B96" s="44"/>
      <c r="C96" s="3" t="s">
        <v>19</v>
      </c>
      <c r="D96" s="4" t="s">
        <v>14</v>
      </c>
      <c r="E96" s="8">
        <v>139</v>
      </c>
      <c r="F96" s="11">
        <v>232</v>
      </c>
      <c r="G96" s="6"/>
      <c r="H96" s="7">
        <v>35</v>
      </c>
      <c r="I96" s="7"/>
      <c r="J96" s="7">
        <f>F96*H96</f>
        <v>8120</v>
      </c>
      <c r="K96" s="7">
        <f>J96</f>
        <v>8120</v>
      </c>
    </row>
    <row r="97" spans="1:11" s="13" customFormat="1" ht="15.75" x14ac:dyDescent="0.25">
      <c r="A97" s="46"/>
      <c r="B97" s="44"/>
      <c r="C97" s="3" t="s">
        <v>19</v>
      </c>
      <c r="D97" s="4" t="s">
        <v>15</v>
      </c>
      <c r="E97" s="8">
        <v>93</v>
      </c>
      <c r="F97" s="11">
        <v>169</v>
      </c>
      <c r="G97" s="6"/>
      <c r="H97" s="7">
        <v>35</v>
      </c>
      <c r="I97" s="7"/>
      <c r="J97" s="7">
        <f>F97*H97</f>
        <v>5915</v>
      </c>
      <c r="K97" s="7">
        <f>J97</f>
        <v>5915</v>
      </c>
    </row>
    <row r="98" spans="1:11" s="13" customFormat="1" ht="15.75" x14ac:dyDescent="0.25">
      <c r="A98" s="46"/>
      <c r="B98" s="44"/>
      <c r="C98" s="3" t="s">
        <v>19</v>
      </c>
      <c r="D98" s="4" t="s">
        <v>16</v>
      </c>
      <c r="E98" s="8">
        <v>1</v>
      </c>
      <c r="F98" s="9"/>
      <c r="G98" s="7">
        <v>63</v>
      </c>
      <c r="H98" s="7"/>
      <c r="I98" s="7">
        <f>E98*G98</f>
        <v>63</v>
      </c>
      <c r="J98" s="7"/>
      <c r="K98" s="7">
        <f>I98</f>
        <v>63</v>
      </c>
    </row>
    <row r="99" spans="1:11" s="13" customFormat="1" ht="15.75" x14ac:dyDescent="0.25">
      <c r="A99" s="46"/>
      <c r="B99" s="44"/>
      <c r="C99" s="3" t="s">
        <v>21</v>
      </c>
      <c r="D99" s="14" t="s">
        <v>29</v>
      </c>
      <c r="E99" s="8">
        <v>2</v>
      </c>
      <c r="F99" s="9"/>
      <c r="G99" s="7">
        <v>65</v>
      </c>
      <c r="H99" s="7"/>
      <c r="I99" s="7">
        <f>E99*G99</f>
        <v>130</v>
      </c>
      <c r="J99" s="7"/>
      <c r="K99" s="7">
        <f>I99</f>
        <v>130</v>
      </c>
    </row>
    <row r="100" spans="1:11" s="13" customFormat="1" ht="15.75" x14ac:dyDescent="0.25">
      <c r="A100" s="46"/>
      <c r="B100" s="44"/>
      <c r="C100" s="3" t="s">
        <v>21</v>
      </c>
      <c r="D100" s="14" t="s">
        <v>31</v>
      </c>
      <c r="E100" s="8">
        <v>3</v>
      </c>
      <c r="F100" s="9"/>
      <c r="G100" s="7">
        <v>65</v>
      </c>
      <c r="H100" s="7"/>
      <c r="I100" s="7">
        <f>E100*G100</f>
        <v>195</v>
      </c>
      <c r="J100" s="7"/>
      <c r="K100" s="7">
        <f>I100</f>
        <v>195</v>
      </c>
    </row>
    <row r="101" spans="1:11" s="13" customFormat="1" ht="15.75" x14ac:dyDescent="0.25">
      <c r="A101" s="46"/>
      <c r="B101" s="44"/>
      <c r="C101" s="3" t="s">
        <v>21</v>
      </c>
      <c r="D101" s="4" t="s">
        <v>13</v>
      </c>
      <c r="E101" s="8">
        <v>1</v>
      </c>
      <c r="F101" s="11">
        <v>2</v>
      </c>
      <c r="G101" s="6"/>
      <c r="H101" s="7">
        <v>35</v>
      </c>
      <c r="I101" s="7"/>
      <c r="J101" s="7">
        <f>F101*H101</f>
        <v>70</v>
      </c>
      <c r="K101" s="7">
        <f>J101</f>
        <v>70</v>
      </c>
    </row>
    <row r="102" spans="1:11" s="13" customFormat="1" ht="15.75" x14ac:dyDescent="0.25">
      <c r="A102" s="46"/>
      <c r="B102" s="44"/>
      <c r="C102" s="3" t="s">
        <v>21</v>
      </c>
      <c r="D102" s="4" t="s">
        <v>14</v>
      </c>
      <c r="E102" s="8">
        <v>16</v>
      </c>
      <c r="F102" s="11">
        <v>27</v>
      </c>
      <c r="G102" s="6"/>
      <c r="H102" s="7">
        <v>35</v>
      </c>
      <c r="I102" s="7"/>
      <c r="J102" s="7">
        <f>F102*H102</f>
        <v>945</v>
      </c>
      <c r="K102" s="7">
        <f>J102</f>
        <v>945</v>
      </c>
    </row>
    <row r="103" spans="1:11" s="13" customFormat="1" ht="15.75" x14ac:dyDescent="0.25">
      <c r="A103" s="46"/>
      <c r="B103" s="44"/>
      <c r="C103" s="3" t="s">
        <v>21</v>
      </c>
      <c r="D103" s="4" t="s">
        <v>15</v>
      </c>
      <c r="E103" s="8">
        <v>10</v>
      </c>
      <c r="F103" s="11">
        <v>18</v>
      </c>
      <c r="G103" s="6"/>
      <c r="H103" s="7">
        <v>35</v>
      </c>
      <c r="I103" s="7"/>
      <c r="J103" s="7">
        <f>F103*H103</f>
        <v>630</v>
      </c>
      <c r="K103" s="7">
        <f>J103</f>
        <v>630</v>
      </c>
    </row>
    <row r="104" spans="1:11" s="13" customFormat="1" ht="15.75" x14ac:dyDescent="0.25">
      <c r="A104" s="46"/>
      <c r="B104" s="44"/>
      <c r="C104" s="3" t="s">
        <v>21</v>
      </c>
      <c r="D104" s="4" t="s">
        <v>16</v>
      </c>
      <c r="E104" s="8">
        <v>1</v>
      </c>
      <c r="F104" s="9"/>
      <c r="G104" s="7">
        <v>51</v>
      </c>
      <c r="H104" s="7"/>
      <c r="I104" s="7">
        <f>E104*G104</f>
        <v>51</v>
      </c>
      <c r="J104" s="7"/>
      <c r="K104" s="7">
        <f>I104</f>
        <v>51</v>
      </c>
    </row>
    <row r="105" spans="1:11" s="13" customFormat="1" ht="15.75" x14ac:dyDescent="0.25">
      <c r="A105" s="46"/>
      <c r="B105" s="45"/>
      <c r="C105" s="16"/>
      <c r="D105" s="17" t="s">
        <v>18</v>
      </c>
      <c r="E105" s="18">
        <v>389</v>
      </c>
      <c r="F105" s="18">
        <v>468</v>
      </c>
      <c r="G105" s="19"/>
      <c r="H105" s="19"/>
      <c r="I105" s="20"/>
      <c r="J105" s="20"/>
      <c r="K105" s="39">
        <f>SUM(K89:K104)</f>
        <v>32302</v>
      </c>
    </row>
    <row r="106" spans="1:11" s="13" customFormat="1" ht="15.75" x14ac:dyDescent="0.25">
      <c r="A106" s="46"/>
      <c r="B106" s="44" t="s">
        <v>42</v>
      </c>
      <c r="C106" s="3" t="s">
        <v>19</v>
      </c>
      <c r="D106" s="14" t="s">
        <v>29</v>
      </c>
      <c r="E106" s="8">
        <v>2</v>
      </c>
      <c r="F106" s="9"/>
      <c r="G106" s="7">
        <v>133</v>
      </c>
      <c r="H106" s="7"/>
      <c r="I106" s="7">
        <f>E106*G106</f>
        <v>266</v>
      </c>
      <c r="J106" s="7"/>
      <c r="K106" s="7">
        <f>I106</f>
        <v>266</v>
      </c>
    </row>
    <row r="107" spans="1:11" s="13" customFormat="1" ht="15.75" x14ac:dyDescent="0.25">
      <c r="A107" s="46"/>
      <c r="B107" s="44"/>
      <c r="C107" s="3" t="s">
        <v>19</v>
      </c>
      <c r="D107" s="4" t="s">
        <v>14</v>
      </c>
      <c r="E107" s="8">
        <v>6</v>
      </c>
      <c r="F107" s="11">
        <v>10</v>
      </c>
      <c r="G107" s="6"/>
      <c r="H107" s="7">
        <v>35</v>
      </c>
      <c r="I107" s="7"/>
      <c r="J107" s="7">
        <f>F107*H107</f>
        <v>350</v>
      </c>
      <c r="K107" s="7">
        <f>J107</f>
        <v>350</v>
      </c>
    </row>
    <row r="108" spans="1:11" s="13" customFormat="1" ht="15.75" x14ac:dyDescent="0.25">
      <c r="A108" s="46"/>
      <c r="B108" s="44"/>
      <c r="C108" s="3" t="s">
        <v>19</v>
      </c>
      <c r="D108" s="4" t="s">
        <v>15</v>
      </c>
      <c r="E108" s="8">
        <v>5</v>
      </c>
      <c r="F108" s="11">
        <v>9</v>
      </c>
      <c r="G108" s="6"/>
      <c r="H108" s="7">
        <v>35</v>
      </c>
      <c r="I108" s="7"/>
      <c r="J108" s="7">
        <f>F108*H108</f>
        <v>315</v>
      </c>
      <c r="K108" s="7">
        <f>J108</f>
        <v>315</v>
      </c>
    </row>
    <row r="109" spans="1:11" s="13" customFormat="1" ht="15.75" x14ac:dyDescent="0.25">
      <c r="A109" s="46"/>
      <c r="B109" s="44"/>
      <c r="C109" s="3" t="s">
        <v>21</v>
      </c>
      <c r="D109" s="14" t="s">
        <v>29</v>
      </c>
      <c r="E109" s="8">
        <v>75</v>
      </c>
      <c r="F109" s="9"/>
      <c r="G109" s="7">
        <v>65</v>
      </c>
      <c r="H109" s="7"/>
      <c r="I109" s="7">
        <f>E109*G109</f>
        <v>4875</v>
      </c>
      <c r="J109" s="7"/>
      <c r="K109" s="7">
        <f>I109</f>
        <v>4875</v>
      </c>
    </row>
    <row r="110" spans="1:11" s="13" customFormat="1" ht="15.75" x14ac:dyDescent="0.25">
      <c r="A110" s="46"/>
      <c r="B110" s="44"/>
      <c r="C110" s="3" t="s">
        <v>21</v>
      </c>
      <c r="D110" s="14" t="s">
        <v>31</v>
      </c>
      <c r="E110" s="8">
        <v>4</v>
      </c>
      <c r="F110" s="9"/>
      <c r="G110" s="7">
        <v>65</v>
      </c>
      <c r="H110" s="7"/>
      <c r="I110" s="7">
        <f>E110*G110</f>
        <v>260</v>
      </c>
      <c r="J110" s="7"/>
      <c r="K110" s="7">
        <f>I110</f>
        <v>260</v>
      </c>
    </row>
    <row r="111" spans="1:11" s="13" customFormat="1" ht="15.75" x14ac:dyDescent="0.25">
      <c r="A111" s="46"/>
      <c r="B111" s="44"/>
      <c r="C111" s="3" t="s">
        <v>21</v>
      </c>
      <c r="D111" s="4" t="s">
        <v>13</v>
      </c>
      <c r="E111" s="8">
        <v>9</v>
      </c>
      <c r="F111" s="11">
        <v>15</v>
      </c>
      <c r="G111" s="6"/>
      <c r="H111" s="7">
        <v>35</v>
      </c>
      <c r="I111" s="7"/>
      <c r="J111" s="7">
        <f>F111*H111</f>
        <v>525</v>
      </c>
      <c r="K111" s="7">
        <f>J111</f>
        <v>525</v>
      </c>
    </row>
    <row r="112" spans="1:11" s="13" customFormat="1" ht="15.75" x14ac:dyDescent="0.25">
      <c r="A112" s="46"/>
      <c r="B112" s="44"/>
      <c r="C112" s="3" t="s">
        <v>21</v>
      </c>
      <c r="D112" s="4" t="s">
        <v>14</v>
      </c>
      <c r="E112" s="8">
        <v>277</v>
      </c>
      <c r="F112" s="11">
        <v>462</v>
      </c>
      <c r="G112" s="6"/>
      <c r="H112" s="7">
        <v>35</v>
      </c>
      <c r="I112" s="7"/>
      <c r="J112" s="7">
        <f>F112*H112</f>
        <v>16170</v>
      </c>
      <c r="K112" s="7">
        <f>J112</f>
        <v>16170</v>
      </c>
    </row>
    <row r="113" spans="1:11" s="13" customFormat="1" ht="15.75" x14ac:dyDescent="0.25">
      <c r="A113" s="46"/>
      <c r="B113" s="44"/>
      <c r="C113" s="3" t="s">
        <v>21</v>
      </c>
      <c r="D113" s="4" t="s">
        <v>15</v>
      </c>
      <c r="E113" s="8">
        <v>100</v>
      </c>
      <c r="F113" s="11">
        <v>182</v>
      </c>
      <c r="G113" s="6"/>
      <c r="H113" s="7">
        <v>35</v>
      </c>
      <c r="I113" s="7"/>
      <c r="J113" s="7">
        <f>F113*H113</f>
        <v>6370</v>
      </c>
      <c r="K113" s="7">
        <f>J113</f>
        <v>6370</v>
      </c>
    </row>
    <row r="114" spans="1:11" s="13" customFormat="1" ht="15.75" x14ac:dyDescent="0.25">
      <c r="A114" s="46"/>
      <c r="B114" s="44"/>
      <c r="C114" s="3" t="s">
        <v>21</v>
      </c>
      <c r="D114" s="4" t="s">
        <v>16</v>
      </c>
      <c r="E114" s="8">
        <v>1</v>
      </c>
      <c r="F114" s="9"/>
      <c r="G114" s="7">
        <v>51</v>
      </c>
      <c r="H114" s="7"/>
      <c r="I114" s="7">
        <f>E114*G114</f>
        <v>51</v>
      </c>
      <c r="J114" s="7"/>
      <c r="K114" s="7">
        <f>I114</f>
        <v>51</v>
      </c>
    </row>
    <row r="115" spans="1:11" s="13" customFormat="1" ht="15.75" x14ac:dyDescent="0.25">
      <c r="A115" s="46"/>
      <c r="B115" s="44"/>
      <c r="C115" s="3" t="s">
        <v>23</v>
      </c>
      <c r="D115" s="4" t="s">
        <v>14</v>
      </c>
      <c r="E115" s="8">
        <v>17</v>
      </c>
      <c r="F115" s="11">
        <v>28</v>
      </c>
      <c r="G115" s="6"/>
      <c r="H115" s="7">
        <v>35</v>
      </c>
      <c r="I115" s="7"/>
      <c r="J115" s="7">
        <f>F115*H115</f>
        <v>980</v>
      </c>
      <c r="K115" s="7">
        <f>J115</f>
        <v>980</v>
      </c>
    </row>
    <row r="116" spans="1:11" s="13" customFormat="1" ht="15.75" x14ac:dyDescent="0.25">
      <c r="A116" s="46"/>
      <c r="B116" s="44"/>
      <c r="C116" s="3" t="s">
        <v>23</v>
      </c>
      <c r="D116" s="4" t="s">
        <v>15</v>
      </c>
      <c r="E116" s="8">
        <v>10</v>
      </c>
      <c r="F116" s="11">
        <v>18</v>
      </c>
      <c r="G116" s="6"/>
      <c r="H116" s="7">
        <v>35</v>
      </c>
      <c r="I116" s="7"/>
      <c r="J116" s="7">
        <f>F116*H116</f>
        <v>630</v>
      </c>
      <c r="K116" s="7">
        <f>J116</f>
        <v>630</v>
      </c>
    </row>
    <row r="117" spans="1:11" s="13" customFormat="1" ht="15.75" x14ac:dyDescent="0.25">
      <c r="A117" s="46"/>
      <c r="B117" s="45"/>
      <c r="C117" s="16"/>
      <c r="D117" s="17" t="s">
        <v>18</v>
      </c>
      <c r="E117" s="18">
        <v>506</v>
      </c>
      <c r="F117" s="18">
        <v>724</v>
      </c>
      <c r="G117" s="19"/>
      <c r="H117" s="19"/>
      <c r="I117" s="20"/>
      <c r="J117" s="20"/>
      <c r="K117" s="39">
        <f>SUM(K106:K116)</f>
        <v>30792</v>
      </c>
    </row>
    <row r="118" spans="1:11" s="13" customFormat="1" ht="15.75" x14ac:dyDescent="0.25">
      <c r="A118" s="46"/>
      <c r="B118" s="43" t="s">
        <v>57</v>
      </c>
      <c r="C118" s="3" t="s">
        <v>19</v>
      </c>
      <c r="D118" s="14" t="s">
        <v>31</v>
      </c>
      <c r="E118" s="8">
        <v>2</v>
      </c>
      <c r="F118" s="9"/>
      <c r="G118" s="7">
        <v>123</v>
      </c>
      <c r="H118" s="21"/>
      <c r="I118" s="7">
        <f>E118*G118</f>
        <v>246</v>
      </c>
      <c r="J118" s="21"/>
      <c r="K118" s="7">
        <f>I118</f>
        <v>246</v>
      </c>
    </row>
    <row r="119" spans="1:11" s="13" customFormat="1" ht="15.75" x14ac:dyDescent="0.25">
      <c r="A119" s="46"/>
      <c r="B119" s="44"/>
      <c r="C119" s="3" t="s">
        <v>19</v>
      </c>
      <c r="D119" s="4" t="s">
        <v>20</v>
      </c>
      <c r="E119" s="8">
        <v>12</v>
      </c>
      <c r="F119" s="11">
        <v>20</v>
      </c>
      <c r="G119" s="21"/>
      <c r="H119" s="7">
        <v>35</v>
      </c>
      <c r="I119" s="21"/>
      <c r="J119" s="7">
        <f>F119*H119</f>
        <v>700</v>
      </c>
      <c r="K119" s="7">
        <f>J119</f>
        <v>700</v>
      </c>
    </row>
    <row r="120" spans="1:11" s="13" customFormat="1" ht="15.75" x14ac:dyDescent="0.25">
      <c r="A120" s="46"/>
      <c r="B120" s="44"/>
      <c r="C120" s="3" t="s">
        <v>19</v>
      </c>
      <c r="D120" s="4" t="s">
        <v>14</v>
      </c>
      <c r="E120" s="8">
        <v>140</v>
      </c>
      <c r="F120" s="11">
        <v>233</v>
      </c>
      <c r="G120" s="21"/>
      <c r="H120" s="7">
        <v>35</v>
      </c>
      <c r="I120" s="21"/>
      <c r="J120" s="7">
        <f>F120*H120</f>
        <v>8155</v>
      </c>
      <c r="K120" s="7">
        <f>J120</f>
        <v>8155</v>
      </c>
    </row>
    <row r="121" spans="1:11" s="13" customFormat="1" ht="15.75" x14ac:dyDescent="0.25">
      <c r="A121" s="46"/>
      <c r="B121" s="44"/>
      <c r="C121" s="3" t="s">
        <v>19</v>
      </c>
      <c r="D121" s="4" t="s">
        <v>15</v>
      </c>
      <c r="E121" s="8">
        <v>55</v>
      </c>
      <c r="F121" s="11">
        <v>100</v>
      </c>
      <c r="G121" s="21"/>
      <c r="H121" s="7">
        <v>35</v>
      </c>
      <c r="I121" s="21"/>
      <c r="J121" s="7">
        <f>F121*H121</f>
        <v>3500</v>
      </c>
      <c r="K121" s="7">
        <f>J121</f>
        <v>3500</v>
      </c>
    </row>
    <row r="122" spans="1:11" s="13" customFormat="1" ht="15.75" x14ac:dyDescent="0.25">
      <c r="A122" s="46"/>
      <c r="B122" s="44"/>
      <c r="C122" s="3" t="s">
        <v>19</v>
      </c>
      <c r="D122" s="4" t="s">
        <v>16</v>
      </c>
      <c r="E122" s="8">
        <v>1</v>
      </c>
      <c r="F122" s="9"/>
      <c r="G122" s="7">
        <v>63</v>
      </c>
      <c r="H122" s="21"/>
      <c r="I122" s="7">
        <f>E122*G122</f>
        <v>63</v>
      </c>
      <c r="J122" s="21"/>
      <c r="K122" s="7">
        <f>I122</f>
        <v>63</v>
      </c>
    </row>
    <row r="123" spans="1:11" s="13" customFormat="1" ht="15.75" x14ac:dyDescent="0.25">
      <c r="A123" s="46"/>
      <c r="B123" s="44"/>
      <c r="C123" s="3" t="s">
        <v>21</v>
      </c>
      <c r="D123" s="14" t="s">
        <v>31</v>
      </c>
      <c r="E123" s="8">
        <v>17</v>
      </c>
      <c r="F123" s="9"/>
      <c r="G123" s="7">
        <v>65</v>
      </c>
      <c r="H123" s="21"/>
      <c r="I123" s="7">
        <f>E123*G123</f>
        <v>1105</v>
      </c>
      <c r="J123" s="21"/>
      <c r="K123" s="7">
        <f>I123</f>
        <v>1105</v>
      </c>
    </row>
    <row r="124" spans="1:11" s="13" customFormat="1" ht="15.75" x14ac:dyDescent="0.25">
      <c r="A124" s="46"/>
      <c r="B124" s="44"/>
      <c r="C124" s="3" t="s">
        <v>21</v>
      </c>
      <c r="D124" s="4" t="s">
        <v>20</v>
      </c>
      <c r="E124" s="8">
        <v>42</v>
      </c>
      <c r="F124" s="11">
        <v>70</v>
      </c>
      <c r="G124" s="21"/>
      <c r="H124" s="7">
        <v>35</v>
      </c>
      <c r="I124" s="21"/>
      <c r="J124" s="7">
        <f>F124*H124</f>
        <v>2450</v>
      </c>
      <c r="K124" s="7">
        <f>J124</f>
        <v>2450</v>
      </c>
    </row>
    <row r="125" spans="1:11" s="13" customFormat="1" ht="15.75" x14ac:dyDescent="0.25">
      <c r="A125" s="46"/>
      <c r="B125" s="44"/>
      <c r="C125" s="3" t="s">
        <v>21</v>
      </c>
      <c r="D125" s="4" t="s">
        <v>14</v>
      </c>
      <c r="E125" s="8">
        <v>444</v>
      </c>
      <c r="F125" s="11">
        <v>740</v>
      </c>
      <c r="G125" s="21"/>
      <c r="H125" s="7">
        <v>35</v>
      </c>
      <c r="I125" s="21"/>
      <c r="J125" s="7">
        <f>F125*H125</f>
        <v>25900</v>
      </c>
      <c r="K125" s="7">
        <f>J125</f>
        <v>25900</v>
      </c>
    </row>
    <row r="126" spans="1:11" s="13" customFormat="1" ht="15.75" x14ac:dyDescent="0.25">
      <c r="A126" s="46"/>
      <c r="B126" s="44"/>
      <c r="C126" s="3" t="s">
        <v>21</v>
      </c>
      <c r="D126" s="4" t="s">
        <v>15</v>
      </c>
      <c r="E126" s="8">
        <v>200</v>
      </c>
      <c r="F126" s="11">
        <v>364</v>
      </c>
      <c r="G126" s="21"/>
      <c r="H126" s="7">
        <v>35</v>
      </c>
      <c r="I126" s="21"/>
      <c r="J126" s="7">
        <f>F126*H126</f>
        <v>12740</v>
      </c>
      <c r="K126" s="7">
        <f>J126</f>
        <v>12740</v>
      </c>
    </row>
    <row r="127" spans="1:11" s="13" customFormat="1" ht="15.75" x14ac:dyDescent="0.25">
      <c r="A127" s="46"/>
      <c r="B127" s="44"/>
      <c r="C127" s="3" t="s">
        <v>21</v>
      </c>
      <c r="D127" s="4" t="s">
        <v>16</v>
      </c>
      <c r="E127" s="8">
        <v>1</v>
      </c>
      <c r="F127" s="9"/>
      <c r="G127" s="7">
        <v>51</v>
      </c>
      <c r="H127" s="21"/>
      <c r="I127" s="7">
        <f>E127*G127</f>
        <v>51</v>
      </c>
      <c r="J127" s="21"/>
      <c r="K127" s="7">
        <f>I127</f>
        <v>51</v>
      </c>
    </row>
    <row r="128" spans="1:11" s="13" customFormat="1" ht="15.75" x14ac:dyDescent="0.25">
      <c r="A128" s="46"/>
      <c r="B128" s="45"/>
      <c r="C128" s="16"/>
      <c r="D128" s="17" t="s">
        <v>18</v>
      </c>
      <c r="E128" s="18">
        <v>914</v>
      </c>
      <c r="F128" s="18">
        <v>1527</v>
      </c>
      <c r="G128" s="22"/>
      <c r="H128" s="22"/>
      <c r="I128" s="22"/>
      <c r="J128" s="22"/>
      <c r="K128" s="40">
        <f>SUM(K118:K127)</f>
        <v>54910</v>
      </c>
    </row>
    <row r="129" spans="1:11" s="13" customFormat="1" ht="15.75" x14ac:dyDescent="0.25">
      <c r="A129" s="46"/>
      <c r="B129" s="43" t="s">
        <v>28</v>
      </c>
      <c r="C129" s="3" t="s">
        <v>19</v>
      </c>
      <c r="D129" s="14" t="s">
        <v>31</v>
      </c>
      <c r="E129" s="8">
        <v>4</v>
      </c>
      <c r="F129" s="9"/>
      <c r="G129" s="7">
        <v>123</v>
      </c>
      <c r="H129" s="21"/>
      <c r="I129" s="7">
        <f>E129*G129</f>
        <v>492</v>
      </c>
      <c r="J129" s="21"/>
      <c r="K129" s="7">
        <f>I129</f>
        <v>492</v>
      </c>
    </row>
    <row r="130" spans="1:11" s="13" customFormat="1" ht="15.75" x14ac:dyDescent="0.25">
      <c r="A130" s="46"/>
      <c r="B130" s="44"/>
      <c r="C130" s="3" t="s">
        <v>19</v>
      </c>
      <c r="D130" s="4" t="s">
        <v>20</v>
      </c>
      <c r="E130" s="8">
        <v>12</v>
      </c>
      <c r="F130" s="11">
        <v>20</v>
      </c>
      <c r="G130" s="21"/>
      <c r="H130" s="7">
        <v>35</v>
      </c>
      <c r="I130" s="21"/>
      <c r="J130" s="7">
        <f>F130*H130</f>
        <v>700</v>
      </c>
      <c r="K130" s="7">
        <f>J130</f>
        <v>700</v>
      </c>
    </row>
    <row r="131" spans="1:11" s="13" customFormat="1" ht="15.75" x14ac:dyDescent="0.25">
      <c r="A131" s="46"/>
      <c r="B131" s="44"/>
      <c r="C131" s="3" t="s">
        <v>19</v>
      </c>
      <c r="D131" s="4" t="s">
        <v>14</v>
      </c>
      <c r="E131" s="8">
        <v>100</v>
      </c>
      <c r="F131" s="11">
        <v>167</v>
      </c>
      <c r="G131" s="21"/>
      <c r="H131" s="7">
        <v>35</v>
      </c>
      <c r="I131" s="21"/>
      <c r="J131" s="7">
        <f>F131*H131</f>
        <v>5845</v>
      </c>
      <c r="K131" s="7">
        <f>J131</f>
        <v>5845</v>
      </c>
    </row>
    <row r="132" spans="1:11" s="13" customFormat="1" ht="15.75" x14ac:dyDescent="0.25">
      <c r="A132" s="46"/>
      <c r="B132" s="44"/>
      <c r="C132" s="3" t="s">
        <v>19</v>
      </c>
      <c r="D132" s="4" t="s">
        <v>15</v>
      </c>
      <c r="E132" s="8">
        <v>61</v>
      </c>
      <c r="F132" s="11">
        <v>111</v>
      </c>
      <c r="G132" s="21"/>
      <c r="H132" s="7">
        <v>35</v>
      </c>
      <c r="I132" s="21"/>
      <c r="J132" s="7">
        <f>F132*H132</f>
        <v>3885</v>
      </c>
      <c r="K132" s="7">
        <f>J132</f>
        <v>3885</v>
      </c>
    </row>
    <row r="133" spans="1:11" s="13" customFormat="1" ht="15.75" x14ac:dyDescent="0.25">
      <c r="A133" s="46"/>
      <c r="B133" s="44"/>
      <c r="C133" s="3" t="s">
        <v>19</v>
      </c>
      <c r="D133" s="4" t="s">
        <v>16</v>
      </c>
      <c r="E133" s="8">
        <v>1</v>
      </c>
      <c r="F133" s="11"/>
      <c r="G133" s="7">
        <v>63</v>
      </c>
      <c r="H133" s="21"/>
      <c r="I133" s="7">
        <f>E133*G133</f>
        <v>63</v>
      </c>
      <c r="J133" s="21"/>
      <c r="K133" s="7">
        <f>I133</f>
        <v>63</v>
      </c>
    </row>
    <row r="134" spans="1:11" s="13" customFormat="1" ht="15.75" x14ac:dyDescent="0.25">
      <c r="A134" s="46"/>
      <c r="B134" s="44"/>
      <c r="C134" s="3" t="s">
        <v>21</v>
      </c>
      <c r="D134" s="14" t="s">
        <v>31</v>
      </c>
      <c r="E134" s="8">
        <v>20</v>
      </c>
      <c r="F134" s="9"/>
      <c r="G134" s="7">
        <v>65</v>
      </c>
      <c r="H134" s="21"/>
      <c r="I134" s="7">
        <f>E134*G134</f>
        <v>1300</v>
      </c>
      <c r="J134" s="21"/>
      <c r="K134" s="7">
        <f>I134</f>
        <v>1300</v>
      </c>
    </row>
    <row r="135" spans="1:11" s="13" customFormat="1" ht="15.75" x14ac:dyDescent="0.25">
      <c r="A135" s="46"/>
      <c r="B135" s="44"/>
      <c r="C135" s="3" t="s">
        <v>21</v>
      </c>
      <c r="D135" s="4" t="s">
        <v>20</v>
      </c>
      <c r="E135" s="8">
        <v>23</v>
      </c>
      <c r="F135" s="11">
        <v>38</v>
      </c>
      <c r="G135" s="21"/>
      <c r="H135" s="7">
        <v>35</v>
      </c>
      <c r="I135" s="21"/>
      <c r="J135" s="7">
        <f>F135*H135</f>
        <v>1330</v>
      </c>
      <c r="K135" s="7">
        <f>J135</f>
        <v>1330</v>
      </c>
    </row>
    <row r="136" spans="1:11" s="13" customFormat="1" ht="15.75" x14ac:dyDescent="0.25">
      <c r="A136" s="46"/>
      <c r="B136" s="44"/>
      <c r="C136" s="3" t="s">
        <v>21</v>
      </c>
      <c r="D136" s="4" t="s">
        <v>14</v>
      </c>
      <c r="E136" s="8">
        <v>300</v>
      </c>
      <c r="F136" s="11">
        <v>500</v>
      </c>
      <c r="G136" s="21"/>
      <c r="H136" s="7">
        <v>35</v>
      </c>
      <c r="I136" s="21"/>
      <c r="J136" s="7">
        <f>F136*H136</f>
        <v>17500</v>
      </c>
      <c r="K136" s="7">
        <f>J136</f>
        <v>17500</v>
      </c>
    </row>
    <row r="137" spans="1:11" s="13" customFormat="1" ht="15.75" x14ac:dyDescent="0.25">
      <c r="A137" s="46"/>
      <c r="B137" s="44"/>
      <c r="C137" s="3" t="s">
        <v>21</v>
      </c>
      <c r="D137" s="4" t="s">
        <v>15</v>
      </c>
      <c r="E137" s="8">
        <v>201</v>
      </c>
      <c r="F137" s="11">
        <v>365</v>
      </c>
      <c r="G137" s="21"/>
      <c r="H137" s="7">
        <v>35</v>
      </c>
      <c r="I137" s="21"/>
      <c r="J137" s="7">
        <f>F137*H137</f>
        <v>12775</v>
      </c>
      <c r="K137" s="7">
        <f>J137</f>
        <v>12775</v>
      </c>
    </row>
    <row r="138" spans="1:11" s="13" customFormat="1" ht="15.75" x14ac:dyDescent="0.25">
      <c r="A138" s="46"/>
      <c r="B138" s="44"/>
      <c r="C138" s="3" t="s">
        <v>21</v>
      </c>
      <c r="D138" s="4" t="s">
        <v>16</v>
      </c>
      <c r="E138" s="8">
        <v>1</v>
      </c>
      <c r="F138" s="11"/>
      <c r="G138" s="7">
        <v>51</v>
      </c>
      <c r="H138" s="21"/>
      <c r="I138" s="7">
        <f>E138*G138</f>
        <v>51</v>
      </c>
      <c r="J138" s="21"/>
      <c r="K138" s="7">
        <f>I138</f>
        <v>51</v>
      </c>
    </row>
    <row r="139" spans="1:11" s="13" customFormat="1" ht="15.75" x14ac:dyDescent="0.25">
      <c r="A139" s="46"/>
      <c r="B139" s="45"/>
      <c r="C139" s="16"/>
      <c r="D139" s="17" t="s">
        <v>18</v>
      </c>
      <c r="E139" s="18">
        <v>723</v>
      </c>
      <c r="F139" s="18">
        <v>1201</v>
      </c>
      <c r="G139" s="22"/>
      <c r="H139" s="22"/>
      <c r="I139" s="22"/>
      <c r="J139" s="22"/>
      <c r="K139" s="40">
        <f>SUM(K129:K138)</f>
        <v>43941</v>
      </c>
    </row>
    <row r="140" spans="1:11" s="13" customFormat="1" ht="15.75" x14ac:dyDescent="0.25">
      <c r="A140" s="46"/>
      <c r="B140" s="44" t="s">
        <v>39</v>
      </c>
      <c r="C140" s="3" t="s">
        <v>19</v>
      </c>
      <c r="D140" s="14" t="s">
        <v>11</v>
      </c>
      <c r="E140" s="8">
        <v>2</v>
      </c>
      <c r="F140" s="9"/>
      <c r="G140" s="7">
        <v>253</v>
      </c>
      <c r="H140" s="7"/>
      <c r="I140" s="7">
        <f>E140*G140</f>
        <v>506</v>
      </c>
      <c r="J140" s="7"/>
      <c r="K140" s="7">
        <f>I140</f>
        <v>506</v>
      </c>
    </row>
    <row r="141" spans="1:11" s="13" customFormat="1" ht="15.75" x14ac:dyDescent="0.25">
      <c r="A141" s="46"/>
      <c r="B141" s="44"/>
      <c r="C141" s="3" t="s">
        <v>19</v>
      </c>
      <c r="D141" s="14" t="s">
        <v>12</v>
      </c>
      <c r="E141" s="8">
        <v>3</v>
      </c>
      <c r="F141" s="9"/>
      <c r="G141" s="7">
        <v>193</v>
      </c>
      <c r="H141" s="7"/>
      <c r="I141" s="7">
        <f>E141*G141</f>
        <v>579</v>
      </c>
      <c r="J141" s="7"/>
      <c r="K141" s="7">
        <f>I141</f>
        <v>579</v>
      </c>
    </row>
    <row r="142" spans="1:11" s="13" customFormat="1" ht="15.75" x14ac:dyDescent="0.25">
      <c r="A142" s="46"/>
      <c r="B142" s="44"/>
      <c r="C142" s="3" t="s">
        <v>19</v>
      </c>
      <c r="D142" s="14" t="s">
        <v>29</v>
      </c>
      <c r="E142" s="8">
        <v>11</v>
      </c>
      <c r="F142" s="9"/>
      <c r="G142" s="7">
        <v>133</v>
      </c>
      <c r="H142" s="7"/>
      <c r="I142" s="7">
        <f>E142*G142</f>
        <v>1463</v>
      </c>
      <c r="J142" s="7"/>
      <c r="K142" s="7">
        <f>I142</f>
        <v>1463</v>
      </c>
    </row>
    <row r="143" spans="1:11" s="13" customFormat="1" ht="15.75" x14ac:dyDescent="0.25">
      <c r="A143" s="46"/>
      <c r="B143" s="44"/>
      <c r="C143" s="3" t="s">
        <v>19</v>
      </c>
      <c r="D143" s="14" t="s">
        <v>31</v>
      </c>
      <c r="E143" s="8">
        <v>18</v>
      </c>
      <c r="F143" s="9"/>
      <c r="G143" s="7">
        <v>123</v>
      </c>
      <c r="H143" s="7"/>
      <c r="I143" s="7">
        <f>E143*G143</f>
        <v>2214</v>
      </c>
      <c r="J143" s="7"/>
      <c r="K143" s="7">
        <f>I143</f>
        <v>2214</v>
      </c>
    </row>
    <row r="144" spans="1:11" s="13" customFormat="1" ht="15.75" x14ac:dyDescent="0.25">
      <c r="A144" s="46"/>
      <c r="B144" s="44"/>
      <c r="C144" s="3" t="s">
        <v>19</v>
      </c>
      <c r="D144" s="4" t="s">
        <v>13</v>
      </c>
      <c r="E144" s="8">
        <v>4</v>
      </c>
      <c r="F144" s="11">
        <v>7</v>
      </c>
      <c r="G144" s="6"/>
      <c r="H144" s="7">
        <v>35</v>
      </c>
      <c r="I144" s="7"/>
      <c r="J144" s="7">
        <f>F144*H144</f>
        <v>245</v>
      </c>
      <c r="K144" s="7">
        <f>J144</f>
        <v>245</v>
      </c>
    </row>
    <row r="145" spans="1:11" s="13" customFormat="1" ht="15.75" x14ac:dyDescent="0.25">
      <c r="A145" s="46"/>
      <c r="B145" s="44"/>
      <c r="C145" s="3" t="s">
        <v>19</v>
      </c>
      <c r="D145" s="4" t="s">
        <v>14</v>
      </c>
      <c r="E145" s="8">
        <v>68</v>
      </c>
      <c r="F145" s="11">
        <v>113</v>
      </c>
      <c r="G145" s="6"/>
      <c r="H145" s="7">
        <v>35</v>
      </c>
      <c r="I145" s="7"/>
      <c r="J145" s="7">
        <f>F145*H145</f>
        <v>3955</v>
      </c>
      <c r="K145" s="7">
        <f>J145</f>
        <v>3955</v>
      </c>
    </row>
    <row r="146" spans="1:11" s="13" customFormat="1" ht="15.75" x14ac:dyDescent="0.25">
      <c r="A146" s="46"/>
      <c r="B146" s="44"/>
      <c r="C146" s="3" t="s">
        <v>19</v>
      </c>
      <c r="D146" s="4" t="s">
        <v>15</v>
      </c>
      <c r="E146" s="8">
        <v>40</v>
      </c>
      <c r="F146" s="11">
        <v>73</v>
      </c>
      <c r="G146" s="6"/>
      <c r="H146" s="7">
        <v>35</v>
      </c>
      <c r="I146" s="7"/>
      <c r="J146" s="7">
        <f>F146*H146</f>
        <v>2555</v>
      </c>
      <c r="K146" s="7">
        <f>J146</f>
        <v>2555</v>
      </c>
    </row>
    <row r="147" spans="1:11" s="13" customFormat="1" ht="15.75" x14ac:dyDescent="0.25">
      <c r="A147" s="46"/>
      <c r="B147" s="44"/>
      <c r="C147" s="3" t="s">
        <v>19</v>
      </c>
      <c r="D147" s="4" t="s">
        <v>16</v>
      </c>
      <c r="E147" s="8">
        <v>6</v>
      </c>
      <c r="F147" s="9"/>
      <c r="G147" s="7">
        <v>63</v>
      </c>
      <c r="H147" s="7"/>
      <c r="I147" s="7">
        <f>E147*G147</f>
        <v>378</v>
      </c>
      <c r="J147" s="7"/>
      <c r="K147" s="7">
        <f>I147</f>
        <v>378</v>
      </c>
    </row>
    <row r="148" spans="1:11" s="13" customFormat="1" ht="15.75" x14ac:dyDescent="0.25">
      <c r="A148" s="46"/>
      <c r="B148" s="44"/>
      <c r="C148" s="3" t="s">
        <v>21</v>
      </c>
      <c r="D148" s="14" t="s">
        <v>29</v>
      </c>
      <c r="E148" s="8">
        <v>34</v>
      </c>
      <c r="F148" s="9"/>
      <c r="G148" s="7">
        <v>65</v>
      </c>
      <c r="H148" s="7"/>
      <c r="I148" s="7">
        <f>E148*G148</f>
        <v>2210</v>
      </c>
      <c r="J148" s="7"/>
      <c r="K148" s="7">
        <f>I148</f>
        <v>2210</v>
      </c>
    </row>
    <row r="149" spans="1:11" s="13" customFormat="1" ht="15.75" x14ac:dyDescent="0.25">
      <c r="A149" s="46"/>
      <c r="B149" s="44"/>
      <c r="C149" s="3" t="s">
        <v>21</v>
      </c>
      <c r="D149" s="14" t="s">
        <v>31</v>
      </c>
      <c r="E149" s="8">
        <v>30</v>
      </c>
      <c r="F149" s="9"/>
      <c r="G149" s="7">
        <v>65</v>
      </c>
      <c r="H149" s="7"/>
      <c r="I149" s="7">
        <f>E149*G149</f>
        <v>1950</v>
      </c>
      <c r="J149" s="7"/>
      <c r="K149" s="7">
        <f>I149</f>
        <v>1950</v>
      </c>
    </row>
    <row r="150" spans="1:11" s="13" customFormat="1" ht="15.75" x14ac:dyDescent="0.25">
      <c r="A150" s="46"/>
      <c r="B150" s="44"/>
      <c r="C150" s="3" t="s">
        <v>21</v>
      </c>
      <c r="D150" s="4" t="s">
        <v>13</v>
      </c>
      <c r="E150" s="8">
        <v>9</v>
      </c>
      <c r="F150" s="11">
        <v>15</v>
      </c>
      <c r="G150" s="6"/>
      <c r="H150" s="7">
        <v>35</v>
      </c>
      <c r="I150" s="7"/>
      <c r="J150" s="7">
        <f>F150*H150</f>
        <v>525</v>
      </c>
      <c r="K150" s="7">
        <f>J150</f>
        <v>525</v>
      </c>
    </row>
    <row r="151" spans="1:11" s="13" customFormat="1" ht="15.75" x14ac:dyDescent="0.25">
      <c r="A151" s="46"/>
      <c r="B151" s="44"/>
      <c r="C151" s="3" t="s">
        <v>21</v>
      </c>
      <c r="D151" s="4" t="s">
        <v>14</v>
      </c>
      <c r="E151" s="8">
        <v>142</v>
      </c>
      <c r="F151" s="11">
        <v>237</v>
      </c>
      <c r="G151" s="6"/>
      <c r="H151" s="7">
        <v>35</v>
      </c>
      <c r="I151" s="7"/>
      <c r="J151" s="7">
        <f>F151*H151</f>
        <v>8295</v>
      </c>
      <c r="K151" s="7">
        <f>J151</f>
        <v>8295</v>
      </c>
    </row>
    <row r="152" spans="1:11" s="13" customFormat="1" ht="15.75" x14ac:dyDescent="0.25">
      <c r="A152" s="46"/>
      <c r="B152" s="44"/>
      <c r="C152" s="3" t="s">
        <v>21</v>
      </c>
      <c r="D152" s="4" t="s">
        <v>15</v>
      </c>
      <c r="E152" s="8">
        <v>81</v>
      </c>
      <c r="F152" s="11">
        <v>147</v>
      </c>
      <c r="G152" s="6"/>
      <c r="H152" s="7">
        <v>35</v>
      </c>
      <c r="I152" s="7"/>
      <c r="J152" s="7">
        <f>F152*H152</f>
        <v>5145</v>
      </c>
      <c r="K152" s="7">
        <f>J152</f>
        <v>5145</v>
      </c>
    </row>
    <row r="153" spans="1:11" s="13" customFormat="1" ht="15.75" x14ac:dyDescent="0.25">
      <c r="A153" s="46"/>
      <c r="B153" s="44"/>
      <c r="C153" s="3" t="s">
        <v>21</v>
      </c>
      <c r="D153" s="4" t="s">
        <v>16</v>
      </c>
      <c r="E153" s="8">
        <v>14</v>
      </c>
      <c r="F153" s="9"/>
      <c r="G153" s="7">
        <v>51</v>
      </c>
      <c r="H153" s="7"/>
      <c r="I153" s="7">
        <f>E153*G153</f>
        <v>714</v>
      </c>
      <c r="J153" s="7"/>
      <c r="K153" s="7">
        <f>I153</f>
        <v>714</v>
      </c>
    </row>
    <row r="154" spans="1:11" s="13" customFormat="1" ht="15.75" x14ac:dyDescent="0.25">
      <c r="A154" s="46"/>
      <c r="B154" s="44"/>
      <c r="C154" s="3" t="s">
        <v>25</v>
      </c>
      <c r="D154" s="4" t="s">
        <v>13</v>
      </c>
      <c r="E154" s="8">
        <v>1</v>
      </c>
      <c r="F154" s="11">
        <v>2</v>
      </c>
      <c r="G154" s="6"/>
      <c r="H154" s="7">
        <v>35</v>
      </c>
      <c r="I154" s="7"/>
      <c r="J154" s="7">
        <f>F154*H154</f>
        <v>70</v>
      </c>
      <c r="K154" s="7">
        <f>J154</f>
        <v>70</v>
      </c>
    </row>
    <row r="155" spans="1:11" s="13" customFormat="1" ht="15.75" x14ac:dyDescent="0.25">
      <c r="A155" s="46"/>
      <c r="B155" s="44"/>
      <c r="C155" s="3" t="s">
        <v>25</v>
      </c>
      <c r="D155" s="4" t="s">
        <v>14</v>
      </c>
      <c r="E155" s="8">
        <v>21</v>
      </c>
      <c r="F155" s="11">
        <v>35</v>
      </c>
      <c r="G155" s="6"/>
      <c r="H155" s="7">
        <v>35</v>
      </c>
      <c r="I155" s="7"/>
      <c r="J155" s="7">
        <f>F155*H155</f>
        <v>1225</v>
      </c>
      <c r="K155" s="7">
        <f>J155</f>
        <v>1225</v>
      </c>
    </row>
    <row r="156" spans="1:11" s="13" customFormat="1" ht="15.75" x14ac:dyDescent="0.25">
      <c r="A156" s="46"/>
      <c r="B156" s="44"/>
      <c r="C156" s="3" t="s">
        <v>25</v>
      </c>
      <c r="D156" s="4" t="s">
        <v>15</v>
      </c>
      <c r="E156" s="8">
        <v>10</v>
      </c>
      <c r="F156" s="11">
        <v>18</v>
      </c>
      <c r="G156" s="6"/>
      <c r="H156" s="7">
        <v>35</v>
      </c>
      <c r="I156" s="7"/>
      <c r="J156" s="7">
        <f>F156*H156</f>
        <v>630</v>
      </c>
      <c r="K156" s="7">
        <f>J156</f>
        <v>630</v>
      </c>
    </row>
    <row r="157" spans="1:11" s="13" customFormat="1" ht="15.75" x14ac:dyDescent="0.25">
      <c r="A157" s="46"/>
      <c r="B157" s="45"/>
      <c r="C157" s="16"/>
      <c r="D157" s="17" t="s">
        <v>18</v>
      </c>
      <c r="E157" s="18">
        <v>494</v>
      </c>
      <c r="F157" s="18">
        <v>647</v>
      </c>
      <c r="G157" s="19"/>
      <c r="H157" s="19"/>
      <c r="I157" s="20"/>
      <c r="J157" s="20"/>
      <c r="K157" s="39">
        <f>SUM(K140:K156)</f>
        <v>32659</v>
      </c>
    </row>
    <row r="158" spans="1:11" s="13" customFormat="1" ht="15.75" x14ac:dyDescent="0.25">
      <c r="A158" s="46"/>
      <c r="B158" s="43" t="s">
        <v>45</v>
      </c>
      <c r="C158" s="3" t="s">
        <v>19</v>
      </c>
      <c r="D158" s="14" t="s">
        <v>29</v>
      </c>
      <c r="E158" s="8">
        <v>79</v>
      </c>
      <c r="F158" s="9"/>
      <c r="G158" s="7">
        <v>133</v>
      </c>
      <c r="H158" s="7"/>
      <c r="I158" s="7">
        <f>E158*G158</f>
        <v>10507</v>
      </c>
      <c r="J158" s="7"/>
      <c r="K158" s="7">
        <f>I158</f>
        <v>10507</v>
      </c>
    </row>
    <row r="159" spans="1:11" s="13" customFormat="1" ht="15.75" x14ac:dyDescent="0.25">
      <c r="A159" s="46"/>
      <c r="B159" s="44"/>
      <c r="C159" s="3" t="s">
        <v>19</v>
      </c>
      <c r="D159" s="14" t="s">
        <v>31</v>
      </c>
      <c r="E159" s="8">
        <v>3</v>
      </c>
      <c r="F159" s="9"/>
      <c r="G159" s="7">
        <v>123</v>
      </c>
      <c r="H159" s="7"/>
      <c r="I159" s="7">
        <f>E159*G159</f>
        <v>369</v>
      </c>
      <c r="J159" s="7"/>
      <c r="K159" s="7">
        <f>I159</f>
        <v>369</v>
      </c>
    </row>
    <row r="160" spans="1:11" s="13" customFormat="1" ht="15.75" x14ac:dyDescent="0.25">
      <c r="A160" s="46"/>
      <c r="B160" s="44"/>
      <c r="C160" s="3" t="s">
        <v>19</v>
      </c>
      <c r="D160" s="4" t="s">
        <v>13</v>
      </c>
      <c r="E160" s="8">
        <v>7</v>
      </c>
      <c r="F160" s="11">
        <v>12</v>
      </c>
      <c r="G160" s="6"/>
      <c r="H160" s="7">
        <v>35</v>
      </c>
      <c r="I160" s="7"/>
      <c r="J160" s="7">
        <f>F160*H160</f>
        <v>420</v>
      </c>
      <c r="K160" s="7">
        <f>J160</f>
        <v>420</v>
      </c>
    </row>
    <row r="161" spans="1:11" s="13" customFormat="1" ht="15.75" x14ac:dyDescent="0.25">
      <c r="A161" s="46"/>
      <c r="B161" s="44"/>
      <c r="C161" s="3" t="s">
        <v>19</v>
      </c>
      <c r="D161" s="4" t="s">
        <v>14</v>
      </c>
      <c r="E161" s="8">
        <v>200</v>
      </c>
      <c r="F161" s="11">
        <v>333</v>
      </c>
      <c r="G161" s="6"/>
      <c r="H161" s="7">
        <v>35</v>
      </c>
      <c r="I161" s="7"/>
      <c r="J161" s="7">
        <f>F161*H161</f>
        <v>11655</v>
      </c>
      <c r="K161" s="7">
        <f>J161</f>
        <v>11655</v>
      </c>
    </row>
    <row r="162" spans="1:11" s="13" customFormat="1" ht="15.75" x14ac:dyDescent="0.25">
      <c r="A162" s="46"/>
      <c r="B162" s="44"/>
      <c r="C162" s="3" t="s">
        <v>19</v>
      </c>
      <c r="D162" s="4" t="s">
        <v>15</v>
      </c>
      <c r="E162" s="8">
        <v>91</v>
      </c>
      <c r="F162" s="11">
        <v>165</v>
      </c>
      <c r="G162" s="6"/>
      <c r="H162" s="7">
        <v>35</v>
      </c>
      <c r="I162" s="7"/>
      <c r="J162" s="7">
        <f>F162*H162</f>
        <v>5775</v>
      </c>
      <c r="K162" s="7">
        <f>J162</f>
        <v>5775</v>
      </c>
    </row>
    <row r="163" spans="1:11" s="13" customFormat="1" ht="15.75" x14ac:dyDescent="0.25">
      <c r="A163" s="46"/>
      <c r="B163" s="44"/>
      <c r="C163" s="3" t="s">
        <v>19</v>
      </c>
      <c r="D163" s="4" t="s">
        <v>16</v>
      </c>
      <c r="E163" s="8">
        <v>10</v>
      </c>
      <c r="F163" s="9"/>
      <c r="G163" s="7">
        <v>63</v>
      </c>
      <c r="H163" s="7"/>
      <c r="I163" s="7">
        <f>E163*G163</f>
        <v>630</v>
      </c>
      <c r="J163" s="7"/>
      <c r="K163" s="7">
        <f>I163</f>
        <v>630</v>
      </c>
    </row>
    <row r="164" spans="1:11" s="13" customFormat="1" ht="15.75" x14ac:dyDescent="0.25">
      <c r="A164" s="46"/>
      <c r="B164" s="44"/>
      <c r="C164" s="3" t="s">
        <v>25</v>
      </c>
      <c r="D164" s="14" t="s">
        <v>29</v>
      </c>
      <c r="E164" s="8">
        <v>3</v>
      </c>
      <c r="F164" s="11"/>
      <c r="G164" s="7">
        <v>93</v>
      </c>
      <c r="H164" s="7"/>
      <c r="I164" s="7">
        <f>E164*G164</f>
        <v>279</v>
      </c>
      <c r="J164" s="7"/>
      <c r="K164" s="7">
        <f>I164</f>
        <v>279</v>
      </c>
    </row>
    <row r="165" spans="1:11" s="13" customFormat="1" ht="15.75" x14ac:dyDescent="0.25">
      <c r="A165" s="46"/>
      <c r="B165" s="44"/>
      <c r="C165" s="3" t="s">
        <v>25</v>
      </c>
      <c r="D165" s="14" t="s">
        <v>31</v>
      </c>
      <c r="E165" s="8">
        <v>4</v>
      </c>
      <c r="F165" s="9"/>
      <c r="G165" s="7">
        <v>83</v>
      </c>
      <c r="H165" s="7"/>
      <c r="I165" s="7">
        <f>E165*G165</f>
        <v>332</v>
      </c>
      <c r="J165" s="7"/>
      <c r="K165" s="7">
        <f>I165</f>
        <v>332</v>
      </c>
    </row>
    <row r="166" spans="1:11" s="13" customFormat="1" ht="15.75" x14ac:dyDescent="0.25">
      <c r="A166" s="46"/>
      <c r="B166" s="44"/>
      <c r="C166" s="3" t="s">
        <v>25</v>
      </c>
      <c r="D166" s="4" t="s">
        <v>20</v>
      </c>
      <c r="E166" s="8">
        <v>1</v>
      </c>
      <c r="F166" s="11">
        <v>2</v>
      </c>
      <c r="G166" s="6"/>
      <c r="H166" s="7">
        <v>35</v>
      </c>
      <c r="I166" s="7"/>
      <c r="J166" s="7">
        <f>F166*H166</f>
        <v>70</v>
      </c>
      <c r="K166" s="7">
        <f>J166</f>
        <v>70</v>
      </c>
    </row>
    <row r="167" spans="1:11" s="13" customFormat="1" ht="15.75" x14ac:dyDescent="0.25">
      <c r="A167" s="46"/>
      <c r="B167" s="44"/>
      <c r="C167" s="3" t="s">
        <v>25</v>
      </c>
      <c r="D167" s="4" t="s">
        <v>13</v>
      </c>
      <c r="E167" s="8">
        <v>7</v>
      </c>
      <c r="F167" s="11">
        <v>12</v>
      </c>
      <c r="G167" s="6"/>
      <c r="H167" s="7">
        <v>35</v>
      </c>
      <c r="I167" s="7"/>
      <c r="J167" s="7">
        <f>F167*H167</f>
        <v>420</v>
      </c>
      <c r="K167" s="7">
        <f>J167</f>
        <v>420</v>
      </c>
    </row>
    <row r="168" spans="1:11" s="13" customFormat="1" ht="15.75" x14ac:dyDescent="0.25">
      <c r="A168" s="46"/>
      <c r="B168" s="44"/>
      <c r="C168" s="3" t="s">
        <v>25</v>
      </c>
      <c r="D168" s="4" t="s">
        <v>14</v>
      </c>
      <c r="E168" s="8">
        <v>200</v>
      </c>
      <c r="F168" s="11">
        <v>333</v>
      </c>
      <c r="G168" s="6"/>
      <c r="H168" s="7">
        <v>35</v>
      </c>
      <c r="I168" s="7"/>
      <c r="J168" s="7">
        <f>F168*H168</f>
        <v>11655</v>
      </c>
      <c r="K168" s="7">
        <f>J168</f>
        <v>11655</v>
      </c>
    </row>
    <row r="169" spans="1:11" s="13" customFormat="1" ht="15.75" x14ac:dyDescent="0.25">
      <c r="A169" s="46"/>
      <c r="B169" s="44"/>
      <c r="C169" s="3" t="s">
        <v>25</v>
      </c>
      <c r="D169" s="4" t="s">
        <v>15</v>
      </c>
      <c r="E169" s="8">
        <v>120</v>
      </c>
      <c r="F169" s="11">
        <v>218</v>
      </c>
      <c r="G169" s="6"/>
      <c r="H169" s="7">
        <v>35</v>
      </c>
      <c r="I169" s="7"/>
      <c r="J169" s="7">
        <f>F169*H169</f>
        <v>7630</v>
      </c>
      <c r="K169" s="7">
        <f>J169</f>
        <v>7630</v>
      </c>
    </row>
    <row r="170" spans="1:11" s="13" customFormat="1" ht="15.75" x14ac:dyDescent="0.25">
      <c r="A170" s="46"/>
      <c r="B170" s="44"/>
      <c r="C170" s="3" t="s">
        <v>25</v>
      </c>
      <c r="D170" s="4" t="s">
        <v>16</v>
      </c>
      <c r="E170" s="8">
        <v>4</v>
      </c>
      <c r="F170" s="9"/>
      <c r="G170" s="7">
        <v>51</v>
      </c>
      <c r="H170" s="7"/>
      <c r="I170" s="7">
        <f>E170*G170</f>
        <v>204</v>
      </c>
      <c r="J170" s="7"/>
      <c r="K170" s="7">
        <f>I170</f>
        <v>204</v>
      </c>
    </row>
    <row r="171" spans="1:11" s="13" customFormat="1" ht="15.75" x14ac:dyDescent="0.25">
      <c r="A171" s="46"/>
      <c r="B171" s="44"/>
      <c r="C171" s="3" t="s">
        <v>21</v>
      </c>
      <c r="D171" s="4" t="s">
        <v>14</v>
      </c>
      <c r="E171" s="8">
        <v>8</v>
      </c>
      <c r="F171" s="11">
        <v>13</v>
      </c>
      <c r="G171" s="6"/>
      <c r="H171" s="7">
        <v>35</v>
      </c>
      <c r="I171" s="7"/>
      <c r="J171" s="7">
        <f>F171*H171</f>
        <v>455</v>
      </c>
      <c r="K171" s="7">
        <f>J171</f>
        <v>455</v>
      </c>
    </row>
    <row r="172" spans="1:11" s="13" customFormat="1" ht="15.75" x14ac:dyDescent="0.25">
      <c r="A172" s="46"/>
      <c r="B172" s="44"/>
      <c r="C172" s="3" t="s">
        <v>21</v>
      </c>
      <c r="D172" s="4" t="s">
        <v>15</v>
      </c>
      <c r="E172" s="8">
        <v>4</v>
      </c>
      <c r="F172" s="11">
        <v>7</v>
      </c>
      <c r="G172" s="6"/>
      <c r="H172" s="7">
        <v>35</v>
      </c>
      <c r="I172" s="7"/>
      <c r="J172" s="7">
        <f>F172*H172</f>
        <v>245</v>
      </c>
      <c r="K172" s="7">
        <f>J172</f>
        <v>245</v>
      </c>
    </row>
    <row r="173" spans="1:11" s="13" customFormat="1" ht="15.75" x14ac:dyDescent="0.25">
      <c r="A173" s="46"/>
      <c r="B173" s="44"/>
      <c r="C173" s="3" t="s">
        <v>23</v>
      </c>
      <c r="D173" s="4" t="s">
        <v>14</v>
      </c>
      <c r="E173" s="8">
        <v>4</v>
      </c>
      <c r="F173" s="11">
        <v>7</v>
      </c>
      <c r="G173" s="6"/>
      <c r="H173" s="7">
        <v>35</v>
      </c>
      <c r="I173" s="7"/>
      <c r="J173" s="7">
        <f>F173*H173</f>
        <v>245</v>
      </c>
      <c r="K173" s="7">
        <f>J173</f>
        <v>245</v>
      </c>
    </row>
    <row r="174" spans="1:11" s="13" customFormat="1" ht="15.75" x14ac:dyDescent="0.25">
      <c r="A174" s="46"/>
      <c r="B174" s="44"/>
      <c r="C174" s="3" t="s">
        <v>23</v>
      </c>
      <c r="D174" s="4" t="s">
        <v>15</v>
      </c>
      <c r="E174" s="8">
        <v>3</v>
      </c>
      <c r="F174" s="11">
        <v>5</v>
      </c>
      <c r="G174" s="6"/>
      <c r="H174" s="7">
        <v>35</v>
      </c>
      <c r="I174" s="7"/>
      <c r="J174" s="7">
        <f>F174*H174</f>
        <v>175</v>
      </c>
      <c r="K174" s="7">
        <f>J174</f>
        <v>175</v>
      </c>
    </row>
    <row r="175" spans="1:11" s="13" customFormat="1" ht="15.75" x14ac:dyDescent="0.25">
      <c r="A175" s="46"/>
      <c r="B175" s="45"/>
      <c r="C175" s="16"/>
      <c r="D175" s="17" t="s">
        <v>18</v>
      </c>
      <c r="E175" s="18">
        <v>748</v>
      </c>
      <c r="F175" s="18">
        <v>1107</v>
      </c>
      <c r="G175" s="19"/>
      <c r="H175" s="19"/>
      <c r="I175" s="20"/>
      <c r="J175" s="20"/>
      <c r="K175" s="39">
        <f>SUM(K158:K174)</f>
        <v>51066</v>
      </c>
    </row>
    <row r="176" spans="1:11" s="13" customFormat="1" ht="15.75" x14ac:dyDescent="0.25">
      <c r="A176" s="46"/>
      <c r="B176" s="28"/>
      <c r="C176" s="29"/>
      <c r="D176" s="30" t="s">
        <v>76</v>
      </c>
      <c r="E176" s="31">
        <f>E175+E157+E139+E128+E117+E105+E88+E82+E69+E55+E44+E28+E14</f>
        <v>8730</v>
      </c>
      <c r="F176" s="31">
        <f>F175+F157+F139+F128+F117+F105+F88+F82+F69+F55+F44+F28+F14</f>
        <v>12596</v>
      </c>
      <c r="G176" s="10"/>
      <c r="H176" s="10"/>
      <c r="I176" s="32"/>
      <c r="J176" s="32"/>
      <c r="K176" s="32">
        <f>K175+K157+K139+K128+K117+K105+K88+K82+K69+K55+K44+K28+K14</f>
        <v>577384</v>
      </c>
    </row>
    <row r="179" spans="2:10" ht="15.75" x14ac:dyDescent="0.25">
      <c r="B179" s="41" t="s">
        <v>78</v>
      </c>
      <c r="C179" s="41"/>
      <c r="D179" s="41"/>
      <c r="E179" s="41"/>
      <c r="F179" s="41"/>
      <c r="G179" s="41"/>
      <c r="H179" s="41" t="s">
        <v>79</v>
      </c>
      <c r="I179" s="41"/>
      <c r="J179" s="42"/>
    </row>
    <row r="180" spans="2:10" ht="15.75" x14ac:dyDescent="0.25">
      <c r="B180" s="41" t="s">
        <v>80</v>
      </c>
      <c r="C180" s="41"/>
      <c r="D180" s="41"/>
      <c r="E180" s="41"/>
      <c r="F180" s="41"/>
      <c r="G180" s="41"/>
      <c r="H180" s="41" t="s">
        <v>81</v>
      </c>
      <c r="I180" s="41"/>
      <c r="J180" s="42"/>
    </row>
    <row r="181" spans="2:10" ht="15.75" x14ac:dyDescent="0.25">
      <c r="B181" s="41"/>
      <c r="C181" s="41"/>
      <c r="D181" s="41"/>
      <c r="E181" s="41"/>
      <c r="F181" s="41"/>
      <c r="G181" s="41"/>
      <c r="H181" s="41"/>
      <c r="I181" s="41"/>
      <c r="J181" s="42"/>
    </row>
    <row r="240" spans="5:11" x14ac:dyDescent="0.25">
      <c r="E240" s="38"/>
      <c r="F240" s="38"/>
      <c r="G240" s="38"/>
      <c r="H240" s="38"/>
      <c r="I240" s="38"/>
      <c r="J240" s="38"/>
      <c r="K240" s="38"/>
    </row>
  </sheetData>
  <autoFilter ref="A2:K240" xr:uid="{00000000-0009-0000-0000-000002000000}"/>
  <mergeCells count="14">
    <mergeCell ref="B158:B175"/>
    <mergeCell ref="A3:A176"/>
    <mergeCell ref="B3:B14"/>
    <mergeCell ref="B15:B28"/>
    <mergeCell ref="B29:B44"/>
    <mergeCell ref="B45:B55"/>
    <mergeCell ref="B56:B69"/>
    <mergeCell ref="B70:B82"/>
    <mergeCell ref="B83:B88"/>
    <mergeCell ref="B89:B105"/>
    <mergeCell ref="B106:B117"/>
    <mergeCell ref="B118:B128"/>
    <mergeCell ref="B129:B139"/>
    <mergeCell ref="B140:B157"/>
  </mergeCells>
  <pageMargins left="0.7" right="0.7" top="0.75" bottom="0.75" header="0.3" footer="0.3"/>
  <pageSetup paperSize="9" scale="9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2021-12-16T10:44:13Z</cp:lastPrinted>
  <dcterms:created xsi:type="dcterms:W3CDTF">2019-10-11T07:43:52Z</dcterms:created>
  <dcterms:modified xsi:type="dcterms:W3CDTF">2022-01-17T13:04:43Z</dcterms:modified>
</cp:coreProperties>
</file>