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IDP DP TP DLS SHERBA\Darvodobiv\Процедури ЛФ 2022\Процедура 3-2022 - корен - МТ\"/>
    </mc:Choice>
  </mc:AlternateContent>
  <xr:revisionPtr revIDLastSave="0" documentId="8_{7CA7E8E2-E010-4B96-8C0E-63544D71FA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6" r:id="rId1"/>
    <sheet name="2" sheetId="16" r:id="rId2"/>
    <sheet name="3" sheetId="17" r:id="rId3"/>
    <sheet name="4" sheetId="18" r:id="rId4"/>
    <sheet name="5" sheetId="19" r:id="rId5"/>
    <sheet name="6" sheetId="20" r:id="rId6"/>
    <sheet name="7" sheetId="21" r:id="rId7"/>
    <sheet name="8" sheetId="22" r:id="rId8"/>
    <sheet name="9" sheetId="23" r:id="rId9"/>
    <sheet name="10" sheetId="24" r:id="rId10"/>
    <sheet name="11" sheetId="25" r:id="rId11"/>
    <sheet name="12" sheetId="26" r:id="rId12"/>
    <sheet name="13" sheetId="27" r:id="rId13"/>
  </sheets>
  <definedNames>
    <definedName name="_xlnm._FilterDatabase" localSheetId="0" hidden="1">'1'!$A$2:$K$221</definedName>
    <definedName name="_xlnm._FilterDatabase" localSheetId="9" hidden="1">'10'!$A$2:$K$67</definedName>
    <definedName name="_xlnm._FilterDatabase" localSheetId="10" hidden="1">'11'!$A$2:$K$52</definedName>
    <definedName name="_xlnm._FilterDatabase" localSheetId="11" hidden="1">'12'!$A$2:$K$162</definedName>
    <definedName name="_xlnm._FilterDatabase" localSheetId="12" hidden="1">'13'!$A$2:$K$194</definedName>
    <definedName name="_xlnm._FilterDatabase" localSheetId="1" hidden="1">'2'!$A$2:$K$280</definedName>
    <definedName name="_xlnm._FilterDatabase" localSheetId="2" hidden="1">'3'!$A$2:$K$33</definedName>
    <definedName name="_xlnm._FilterDatabase" localSheetId="3" hidden="1">'4'!$A$2:$K$51</definedName>
    <definedName name="_xlnm._FilterDatabase" localSheetId="4" hidden="1">'5'!$A$2:$K$57</definedName>
    <definedName name="_xlnm._FilterDatabase" localSheetId="5" hidden="1">'6'!$A$2:$K$99</definedName>
    <definedName name="_xlnm._FilterDatabase" localSheetId="6" hidden="1">'7'!$A$2:$K$30</definedName>
    <definedName name="_xlnm._FilterDatabase" localSheetId="7" hidden="1">'8'!$A$2:$K$55</definedName>
    <definedName name="_xlnm._FilterDatabase" localSheetId="8" hidden="1">'9'!$A$2:$K$31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3" i="27" l="1"/>
  <c r="E193" i="27"/>
  <c r="J191" i="27"/>
  <c r="K191" i="27" s="1"/>
  <c r="J190" i="27"/>
  <c r="K190" i="27" s="1"/>
  <c r="J189" i="27"/>
  <c r="K189" i="27" s="1"/>
  <c r="J188" i="27"/>
  <c r="K188" i="27" s="1"/>
  <c r="J187" i="27"/>
  <c r="K187" i="27" s="1"/>
  <c r="I186" i="27"/>
  <c r="K186" i="27" s="1"/>
  <c r="J185" i="27"/>
  <c r="K185" i="27" s="1"/>
  <c r="J184" i="27"/>
  <c r="K184" i="27" s="1"/>
  <c r="J183" i="27"/>
  <c r="K183" i="27" s="1"/>
  <c r="J182" i="27"/>
  <c r="K182" i="27" s="1"/>
  <c r="I181" i="27"/>
  <c r="K181" i="27" s="1"/>
  <c r="I180" i="27"/>
  <c r="K180" i="27" s="1"/>
  <c r="I179" i="27"/>
  <c r="K179" i="27" s="1"/>
  <c r="J178" i="27"/>
  <c r="K178" i="27" s="1"/>
  <c r="J177" i="27"/>
  <c r="K177" i="27" s="1"/>
  <c r="J176" i="27"/>
  <c r="K176" i="27" s="1"/>
  <c r="J175" i="27"/>
  <c r="K175" i="27" s="1"/>
  <c r="I174" i="27"/>
  <c r="K174" i="27" s="1"/>
  <c r="I173" i="27"/>
  <c r="K173" i="27" s="1"/>
  <c r="J171" i="27"/>
  <c r="K171" i="27" s="1"/>
  <c r="J170" i="27"/>
  <c r="K170" i="27" s="1"/>
  <c r="K169" i="27"/>
  <c r="J169" i="27"/>
  <c r="I168" i="27"/>
  <c r="K168" i="27" s="1"/>
  <c r="J167" i="27"/>
  <c r="K167" i="27" s="1"/>
  <c r="J166" i="27"/>
  <c r="K166" i="27" s="1"/>
  <c r="K165" i="27"/>
  <c r="J165" i="27"/>
  <c r="J164" i="27"/>
  <c r="K164" i="27" s="1"/>
  <c r="I163" i="27"/>
  <c r="K163" i="27" s="1"/>
  <c r="J161" i="27"/>
  <c r="K161" i="27" s="1"/>
  <c r="J160" i="27"/>
  <c r="K160" i="27" s="1"/>
  <c r="J159" i="27"/>
  <c r="K159" i="27" s="1"/>
  <c r="I158" i="27"/>
  <c r="K158" i="27" s="1"/>
  <c r="J157" i="27"/>
  <c r="K157" i="27" s="1"/>
  <c r="J156" i="27"/>
  <c r="K156" i="27" s="1"/>
  <c r="J155" i="27"/>
  <c r="K155" i="27" s="1"/>
  <c r="J153" i="27"/>
  <c r="K153" i="27" s="1"/>
  <c r="J152" i="27"/>
  <c r="K152" i="27" s="1"/>
  <c r="J151" i="27"/>
  <c r="K151" i="27" s="1"/>
  <c r="J150" i="27"/>
  <c r="K150" i="27" s="1"/>
  <c r="J149" i="27"/>
  <c r="K149" i="27" s="1"/>
  <c r="K148" i="27"/>
  <c r="J148" i="27"/>
  <c r="J147" i="27"/>
  <c r="K147" i="27" s="1"/>
  <c r="J146" i="27"/>
  <c r="K146" i="27" s="1"/>
  <c r="I145" i="27"/>
  <c r="K145" i="27" s="1"/>
  <c r="J143" i="27"/>
  <c r="K143" i="27" s="1"/>
  <c r="J142" i="27"/>
  <c r="K142" i="27" s="1"/>
  <c r="J141" i="27"/>
  <c r="K141" i="27" s="1"/>
  <c r="I140" i="27"/>
  <c r="K140" i="27" s="1"/>
  <c r="J139" i="27"/>
  <c r="K139" i="27" s="1"/>
  <c r="J138" i="27"/>
  <c r="K138" i="27" s="1"/>
  <c r="J137" i="27"/>
  <c r="K137" i="27" s="1"/>
  <c r="J135" i="27"/>
  <c r="K135" i="27" s="1"/>
  <c r="J134" i="27"/>
  <c r="K134" i="27" s="1"/>
  <c r="J133" i="27"/>
  <c r="K133" i="27" s="1"/>
  <c r="I132" i="27"/>
  <c r="K132" i="27" s="1"/>
  <c r="J131" i="27"/>
  <c r="K131" i="27" s="1"/>
  <c r="J130" i="27"/>
  <c r="K130" i="27" s="1"/>
  <c r="J129" i="27"/>
  <c r="K129" i="27" s="1"/>
  <c r="J128" i="27"/>
  <c r="K128" i="27" s="1"/>
  <c r="I127" i="27"/>
  <c r="K127" i="27" s="1"/>
  <c r="I125" i="27"/>
  <c r="K125" i="27" s="1"/>
  <c r="J124" i="27"/>
  <c r="K124" i="27" s="1"/>
  <c r="J123" i="27"/>
  <c r="K123" i="27" s="1"/>
  <c r="J122" i="27"/>
  <c r="K122" i="27" s="1"/>
  <c r="J121" i="27"/>
  <c r="K121" i="27" s="1"/>
  <c r="I120" i="27"/>
  <c r="K120" i="27" s="1"/>
  <c r="I118" i="27"/>
  <c r="K118" i="27" s="1"/>
  <c r="J117" i="27"/>
  <c r="K117" i="27" s="1"/>
  <c r="J116" i="27"/>
  <c r="K116" i="27" s="1"/>
  <c r="K115" i="27"/>
  <c r="J115" i="27"/>
  <c r="J114" i="27"/>
  <c r="K114" i="27" s="1"/>
  <c r="I113" i="27"/>
  <c r="K113" i="27" s="1"/>
  <c r="I112" i="27"/>
  <c r="K112" i="27" s="1"/>
  <c r="J110" i="27"/>
  <c r="K110" i="27" s="1"/>
  <c r="J109" i="27"/>
  <c r="K109" i="27" s="1"/>
  <c r="J108" i="27"/>
  <c r="K108" i="27" s="1"/>
  <c r="J107" i="27"/>
  <c r="K107" i="27" s="1"/>
  <c r="J106" i="27"/>
  <c r="K106" i="27" s="1"/>
  <c r="J105" i="27"/>
  <c r="K105" i="27" s="1"/>
  <c r="J104" i="27"/>
  <c r="K104" i="27" s="1"/>
  <c r="J103" i="27"/>
  <c r="K103" i="27" s="1"/>
  <c r="J101" i="27"/>
  <c r="K101" i="27" s="1"/>
  <c r="J100" i="27"/>
  <c r="K100" i="27" s="1"/>
  <c r="J99" i="27"/>
  <c r="K99" i="27" s="1"/>
  <c r="I98" i="27"/>
  <c r="K98" i="27" s="1"/>
  <c r="J97" i="27"/>
  <c r="K97" i="27" s="1"/>
  <c r="J96" i="27"/>
  <c r="K96" i="27" s="1"/>
  <c r="J95" i="27"/>
  <c r="K95" i="27" s="1"/>
  <c r="I94" i="27"/>
  <c r="K94" i="27" s="1"/>
  <c r="J92" i="27"/>
  <c r="K92" i="27" s="1"/>
  <c r="J91" i="27"/>
  <c r="K91" i="27" s="1"/>
  <c r="J90" i="27"/>
  <c r="K90" i="27" s="1"/>
  <c r="I89" i="27"/>
  <c r="K89" i="27" s="1"/>
  <c r="K87" i="27"/>
  <c r="J87" i="27"/>
  <c r="J86" i="27"/>
  <c r="K86" i="27" s="1"/>
  <c r="J85" i="27"/>
  <c r="K85" i="27" s="1"/>
  <c r="I84" i="27"/>
  <c r="K84" i="27" s="1"/>
  <c r="J82" i="27"/>
  <c r="K82" i="27" s="1"/>
  <c r="J81" i="27"/>
  <c r="K81" i="27" s="1"/>
  <c r="J80" i="27"/>
  <c r="K80" i="27" s="1"/>
  <c r="I79" i="27"/>
  <c r="K79" i="27" s="1"/>
  <c r="K77" i="27"/>
  <c r="J77" i="27"/>
  <c r="J76" i="27"/>
  <c r="K76" i="27" s="1"/>
  <c r="J75" i="27"/>
  <c r="K75" i="27" s="1"/>
  <c r="J74" i="27"/>
  <c r="K74" i="27" s="1"/>
  <c r="J73" i="27"/>
  <c r="K73" i="27" s="1"/>
  <c r="J72" i="27"/>
  <c r="K72" i="27" s="1"/>
  <c r="J70" i="27"/>
  <c r="K70" i="27" s="1"/>
  <c r="J69" i="27"/>
  <c r="K69" i="27" s="1"/>
  <c r="J68" i="27"/>
  <c r="K68" i="27" s="1"/>
  <c r="J67" i="27"/>
  <c r="K67" i="27" s="1"/>
  <c r="J66" i="27"/>
  <c r="K66" i="27" s="1"/>
  <c r="J65" i="27"/>
  <c r="K65" i="27" s="1"/>
  <c r="J64" i="27"/>
  <c r="K64" i="27" s="1"/>
  <c r="J63" i="27"/>
  <c r="K63" i="27" s="1"/>
  <c r="J62" i="27"/>
  <c r="K62" i="27" s="1"/>
  <c r="I61" i="27"/>
  <c r="K61" i="27" s="1"/>
  <c r="J59" i="27"/>
  <c r="K59" i="27" s="1"/>
  <c r="K58" i="27"/>
  <c r="J58" i="27"/>
  <c r="J57" i="27"/>
  <c r="K57" i="27" s="1"/>
  <c r="J56" i="27"/>
  <c r="K56" i="27" s="1"/>
  <c r="J55" i="27"/>
  <c r="K55" i="27" s="1"/>
  <c r="K54" i="27"/>
  <c r="J54" i="27"/>
  <c r="J53" i="27"/>
  <c r="K53" i="27" s="1"/>
  <c r="J52" i="27"/>
  <c r="K52" i="27" s="1"/>
  <c r="J51" i="27"/>
  <c r="K51" i="27" s="1"/>
  <c r="J50" i="27"/>
  <c r="K50" i="27" s="1"/>
  <c r="J49" i="27"/>
  <c r="K49" i="27" s="1"/>
  <c r="I48" i="27"/>
  <c r="K48" i="27" s="1"/>
  <c r="J46" i="27"/>
  <c r="K46" i="27" s="1"/>
  <c r="J45" i="27"/>
  <c r="K45" i="27" s="1"/>
  <c r="J44" i="27"/>
  <c r="K44" i="27" s="1"/>
  <c r="J43" i="27"/>
  <c r="K43" i="27" s="1"/>
  <c r="J42" i="27"/>
  <c r="K42" i="27" s="1"/>
  <c r="J41" i="27"/>
  <c r="K41" i="27" s="1"/>
  <c r="J40" i="27"/>
  <c r="K40" i="27" s="1"/>
  <c r="J39" i="27"/>
  <c r="K39" i="27" s="1"/>
  <c r="J38" i="27"/>
  <c r="K38" i="27" s="1"/>
  <c r="I37" i="27"/>
  <c r="K37" i="27" s="1"/>
  <c r="J35" i="27"/>
  <c r="K35" i="27" s="1"/>
  <c r="J34" i="27"/>
  <c r="K34" i="27" s="1"/>
  <c r="J33" i="27"/>
  <c r="K33" i="27" s="1"/>
  <c r="J32" i="27"/>
  <c r="K32" i="27" s="1"/>
  <c r="I30" i="27"/>
  <c r="K30" i="27" s="1"/>
  <c r="J29" i="27"/>
  <c r="K29" i="27" s="1"/>
  <c r="J28" i="27"/>
  <c r="K28" i="27" s="1"/>
  <c r="J27" i="27"/>
  <c r="K27" i="27" s="1"/>
  <c r="I26" i="27"/>
  <c r="K26" i="27" s="1"/>
  <c r="I25" i="27"/>
  <c r="K25" i="27" s="1"/>
  <c r="I24" i="27"/>
  <c r="K24" i="27" s="1"/>
  <c r="J23" i="27"/>
  <c r="K23" i="27" s="1"/>
  <c r="J22" i="27"/>
  <c r="K22" i="27" s="1"/>
  <c r="J21" i="27"/>
  <c r="K21" i="27" s="1"/>
  <c r="I20" i="27"/>
  <c r="K20" i="27" s="1"/>
  <c r="I19" i="27"/>
  <c r="K19" i="27" s="1"/>
  <c r="K31" i="27" s="1"/>
  <c r="J17" i="27"/>
  <c r="K17" i="27" s="1"/>
  <c r="J16" i="27"/>
  <c r="K16" i="27" s="1"/>
  <c r="I15" i="27"/>
  <c r="K15" i="27" s="1"/>
  <c r="J14" i="27"/>
  <c r="K14" i="27" s="1"/>
  <c r="J13" i="27"/>
  <c r="K13" i="27" s="1"/>
  <c r="I12" i="27"/>
  <c r="K12" i="27" s="1"/>
  <c r="K11" i="27"/>
  <c r="J11" i="27"/>
  <c r="J10" i="27"/>
  <c r="K10" i="27" s="1"/>
  <c r="J9" i="27"/>
  <c r="K9" i="27" s="1"/>
  <c r="J8" i="27"/>
  <c r="K8" i="27" s="1"/>
  <c r="K7" i="27"/>
  <c r="I7" i="27"/>
  <c r="I6" i="27"/>
  <c r="K6" i="27" s="1"/>
  <c r="J5" i="27"/>
  <c r="K5" i="27" s="1"/>
  <c r="J4" i="27"/>
  <c r="K4" i="27" s="1"/>
  <c r="I3" i="27"/>
  <c r="K3" i="27" s="1"/>
  <c r="F161" i="26"/>
  <c r="E161" i="26"/>
  <c r="J159" i="26"/>
  <c r="K159" i="26" s="1"/>
  <c r="I158" i="26"/>
  <c r="K158" i="26" s="1"/>
  <c r="I157" i="26"/>
  <c r="K157" i="26" s="1"/>
  <c r="I156" i="26"/>
  <c r="K156" i="26" s="1"/>
  <c r="J155" i="26"/>
  <c r="K155" i="26" s="1"/>
  <c r="J154" i="26"/>
  <c r="K154" i="26" s="1"/>
  <c r="J153" i="26"/>
  <c r="K153" i="26" s="1"/>
  <c r="I152" i="26"/>
  <c r="K152" i="26" s="1"/>
  <c r="I151" i="26"/>
  <c r="K151" i="26" s="1"/>
  <c r="I150" i="26"/>
  <c r="K150" i="26" s="1"/>
  <c r="J149" i="26"/>
  <c r="K149" i="26" s="1"/>
  <c r="J148" i="26"/>
  <c r="K148" i="26" s="1"/>
  <c r="J147" i="26"/>
  <c r="K147" i="26" s="1"/>
  <c r="I146" i="26"/>
  <c r="K146" i="26" s="1"/>
  <c r="I145" i="26"/>
  <c r="K145" i="26" s="1"/>
  <c r="I144" i="26"/>
  <c r="K144" i="26" s="1"/>
  <c r="I143" i="26"/>
  <c r="K143" i="26" s="1"/>
  <c r="I141" i="26"/>
  <c r="K141" i="26" s="1"/>
  <c r="J140" i="26"/>
  <c r="K140" i="26" s="1"/>
  <c r="J139" i="26"/>
  <c r="K139" i="26" s="1"/>
  <c r="I138" i="26"/>
  <c r="K138" i="26" s="1"/>
  <c r="I137" i="26"/>
  <c r="K137" i="26" s="1"/>
  <c r="I136" i="26"/>
  <c r="K136" i="26" s="1"/>
  <c r="J135" i="26"/>
  <c r="K135" i="26" s="1"/>
  <c r="J134" i="26"/>
  <c r="K134" i="26" s="1"/>
  <c r="J133" i="26"/>
  <c r="K133" i="26" s="1"/>
  <c r="K132" i="26"/>
  <c r="I132" i="26"/>
  <c r="I131" i="26"/>
  <c r="K131" i="26" s="1"/>
  <c r="I130" i="26"/>
  <c r="K130" i="26" s="1"/>
  <c r="I129" i="26"/>
  <c r="K129" i="26" s="1"/>
  <c r="I128" i="26"/>
  <c r="K128" i="26" s="1"/>
  <c r="I126" i="26"/>
  <c r="K126" i="26" s="1"/>
  <c r="J125" i="26"/>
  <c r="K125" i="26" s="1"/>
  <c r="J124" i="26"/>
  <c r="K124" i="26" s="1"/>
  <c r="J123" i="26"/>
  <c r="K123" i="26" s="1"/>
  <c r="I122" i="26"/>
  <c r="K122" i="26" s="1"/>
  <c r="I121" i="26"/>
  <c r="K121" i="26" s="1"/>
  <c r="I120" i="26"/>
  <c r="K120" i="26" s="1"/>
  <c r="J119" i="26"/>
  <c r="K119" i="26" s="1"/>
  <c r="J118" i="26"/>
  <c r="K118" i="26" s="1"/>
  <c r="J117" i="26"/>
  <c r="K117" i="26" s="1"/>
  <c r="I116" i="26"/>
  <c r="K116" i="26" s="1"/>
  <c r="I115" i="26"/>
  <c r="K115" i="26" s="1"/>
  <c r="I114" i="26"/>
  <c r="K114" i="26" s="1"/>
  <c r="I113" i="26"/>
  <c r="K113" i="26" s="1"/>
  <c r="I112" i="26"/>
  <c r="K112" i="26" s="1"/>
  <c r="I110" i="26"/>
  <c r="K110" i="26" s="1"/>
  <c r="J109" i="26"/>
  <c r="K109" i="26" s="1"/>
  <c r="J108" i="26"/>
  <c r="K108" i="26" s="1"/>
  <c r="J107" i="26"/>
  <c r="K107" i="26" s="1"/>
  <c r="I106" i="26"/>
  <c r="K106" i="26" s="1"/>
  <c r="I105" i="26"/>
  <c r="K105" i="26" s="1"/>
  <c r="J104" i="26"/>
  <c r="K104" i="26" s="1"/>
  <c r="J103" i="26"/>
  <c r="K103" i="26" s="1"/>
  <c r="I102" i="26"/>
  <c r="K102" i="26" s="1"/>
  <c r="J101" i="26"/>
  <c r="K101" i="26" s="1"/>
  <c r="J100" i="26"/>
  <c r="K100" i="26" s="1"/>
  <c r="J99" i="26"/>
  <c r="K99" i="26" s="1"/>
  <c r="I98" i="26"/>
  <c r="K98" i="26" s="1"/>
  <c r="I97" i="26"/>
  <c r="K97" i="26" s="1"/>
  <c r="I96" i="26"/>
  <c r="K96" i="26" s="1"/>
  <c r="I95" i="26"/>
  <c r="K95" i="26" s="1"/>
  <c r="I94" i="26"/>
  <c r="K94" i="26" s="1"/>
  <c r="I92" i="26"/>
  <c r="K92" i="26" s="1"/>
  <c r="J91" i="26"/>
  <c r="K91" i="26" s="1"/>
  <c r="J90" i="26"/>
  <c r="K90" i="26" s="1"/>
  <c r="J89" i="26"/>
  <c r="K89" i="26" s="1"/>
  <c r="I88" i="26"/>
  <c r="K88" i="26" s="1"/>
  <c r="I87" i="26"/>
  <c r="K87" i="26" s="1"/>
  <c r="I86" i="26"/>
  <c r="K86" i="26" s="1"/>
  <c r="I85" i="26"/>
  <c r="K85" i="26" s="1"/>
  <c r="J84" i="26"/>
  <c r="K84" i="26" s="1"/>
  <c r="J83" i="26"/>
  <c r="K83" i="26" s="1"/>
  <c r="J82" i="26"/>
  <c r="K82" i="26" s="1"/>
  <c r="I81" i="26"/>
  <c r="K81" i="26" s="1"/>
  <c r="I80" i="26"/>
  <c r="K80" i="26" s="1"/>
  <c r="K78" i="26"/>
  <c r="J78" i="26"/>
  <c r="J77" i="26"/>
  <c r="K77" i="26" s="1"/>
  <c r="I76" i="26"/>
  <c r="K76" i="26" s="1"/>
  <c r="I75" i="26"/>
  <c r="K75" i="26" s="1"/>
  <c r="J74" i="26"/>
  <c r="K74" i="26" s="1"/>
  <c r="J73" i="26"/>
  <c r="K73" i="26" s="1"/>
  <c r="J72" i="26"/>
  <c r="K72" i="26" s="1"/>
  <c r="I71" i="26"/>
  <c r="K71" i="26" s="1"/>
  <c r="I70" i="26"/>
  <c r="K70" i="26" s="1"/>
  <c r="I69" i="26"/>
  <c r="K69" i="26" s="1"/>
  <c r="I68" i="26"/>
  <c r="K68" i="26" s="1"/>
  <c r="I67" i="26"/>
  <c r="K67" i="26" s="1"/>
  <c r="J65" i="26"/>
  <c r="K65" i="26" s="1"/>
  <c r="J64" i="26"/>
  <c r="K64" i="26" s="1"/>
  <c r="I63" i="26"/>
  <c r="K63" i="26" s="1"/>
  <c r="I62" i="26"/>
  <c r="K62" i="26" s="1"/>
  <c r="J61" i="26"/>
  <c r="K61" i="26" s="1"/>
  <c r="J60" i="26"/>
  <c r="K60" i="26" s="1"/>
  <c r="J59" i="26"/>
  <c r="K59" i="26" s="1"/>
  <c r="I58" i="26"/>
  <c r="K58" i="26" s="1"/>
  <c r="I57" i="26"/>
  <c r="K57" i="26" s="1"/>
  <c r="I56" i="26"/>
  <c r="K56" i="26" s="1"/>
  <c r="I55" i="26"/>
  <c r="K55" i="26" s="1"/>
  <c r="J53" i="26"/>
  <c r="K53" i="26" s="1"/>
  <c r="J52" i="26"/>
  <c r="K52" i="26" s="1"/>
  <c r="I51" i="26"/>
  <c r="K51" i="26" s="1"/>
  <c r="I50" i="26"/>
  <c r="K50" i="26" s="1"/>
  <c r="J49" i="26"/>
  <c r="K49" i="26" s="1"/>
  <c r="J48" i="26"/>
  <c r="K48" i="26" s="1"/>
  <c r="I47" i="26"/>
  <c r="K47" i="26" s="1"/>
  <c r="I45" i="26"/>
  <c r="K45" i="26" s="1"/>
  <c r="J44" i="26"/>
  <c r="K44" i="26" s="1"/>
  <c r="J43" i="26"/>
  <c r="K43" i="26" s="1"/>
  <c r="J42" i="26"/>
  <c r="K42" i="26" s="1"/>
  <c r="I41" i="26"/>
  <c r="K41" i="26" s="1"/>
  <c r="I40" i="26"/>
  <c r="K40" i="26" s="1"/>
  <c r="I39" i="26"/>
  <c r="K39" i="26" s="1"/>
  <c r="I38" i="26"/>
  <c r="K38" i="26" s="1"/>
  <c r="I37" i="26"/>
  <c r="K37" i="26" s="1"/>
  <c r="I35" i="26"/>
  <c r="K35" i="26" s="1"/>
  <c r="J34" i="26"/>
  <c r="K34" i="26" s="1"/>
  <c r="J33" i="26"/>
  <c r="K33" i="26" s="1"/>
  <c r="K32" i="26"/>
  <c r="J32" i="26"/>
  <c r="I31" i="26"/>
  <c r="K31" i="26" s="1"/>
  <c r="I30" i="26"/>
  <c r="K30" i="26" s="1"/>
  <c r="I29" i="26"/>
  <c r="K29" i="26" s="1"/>
  <c r="I28" i="26"/>
  <c r="K28" i="26" s="1"/>
  <c r="J27" i="26"/>
  <c r="K27" i="26" s="1"/>
  <c r="J26" i="26"/>
  <c r="K26" i="26" s="1"/>
  <c r="J25" i="26"/>
  <c r="K25" i="26" s="1"/>
  <c r="J24" i="26"/>
  <c r="K24" i="26" s="1"/>
  <c r="I23" i="26"/>
  <c r="K23" i="26" s="1"/>
  <c r="I22" i="26"/>
  <c r="K22" i="26" s="1"/>
  <c r="I21" i="26"/>
  <c r="K21" i="26" s="1"/>
  <c r="I20" i="26"/>
  <c r="K20" i="26" s="1"/>
  <c r="I19" i="26"/>
  <c r="K19" i="26" s="1"/>
  <c r="J17" i="26"/>
  <c r="K17" i="26" s="1"/>
  <c r="J16" i="26"/>
  <c r="K16" i="26" s="1"/>
  <c r="I15" i="26"/>
  <c r="K15" i="26" s="1"/>
  <c r="J14" i="26"/>
  <c r="K14" i="26" s="1"/>
  <c r="J13" i="26"/>
  <c r="K13" i="26" s="1"/>
  <c r="J12" i="26"/>
  <c r="K12" i="26" s="1"/>
  <c r="I11" i="26"/>
  <c r="K11" i="26" s="1"/>
  <c r="I10" i="26"/>
  <c r="K10" i="26" s="1"/>
  <c r="I9" i="26"/>
  <c r="K9" i="26" s="1"/>
  <c r="J8" i="26"/>
  <c r="K8" i="26" s="1"/>
  <c r="J7" i="26"/>
  <c r="K7" i="26" s="1"/>
  <c r="J6" i="26"/>
  <c r="K6" i="26" s="1"/>
  <c r="J5" i="26"/>
  <c r="K5" i="26" s="1"/>
  <c r="I4" i="26"/>
  <c r="K4" i="26" s="1"/>
  <c r="I3" i="26"/>
  <c r="K3" i="26" s="1"/>
  <c r="F51" i="25"/>
  <c r="E51" i="25"/>
  <c r="J49" i="25"/>
  <c r="K49" i="25" s="1"/>
  <c r="J48" i="25"/>
  <c r="K48" i="25" s="1"/>
  <c r="J47" i="25"/>
  <c r="K47" i="25" s="1"/>
  <c r="J46" i="25"/>
  <c r="K46" i="25" s="1"/>
  <c r="J45" i="25"/>
  <c r="K45" i="25" s="1"/>
  <c r="J44" i="25"/>
  <c r="K44" i="25" s="1"/>
  <c r="I43" i="25"/>
  <c r="K43" i="25" s="1"/>
  <c r="J42" i="25"/>
  <c r="K42" i="25" s="1"/>
  <c r="J41" i="25"/>
  <c r="K41" i="25" s="1"/>
  <c r="J40" i="25"/>
  <c r="K40" i="25" s="1"/>
  <c r="J39" i="25"/>
  <c r="K39" i="25" s="1"/>
  <c r="I38" i="25"/>
  <c r="K38" i="25" s="1"/>
  <c r="J36" i="25"/>
  <c r="K36" i="25" s="1"/>
  <c r="J35" i="25"/>
  <c r="K35" i="25" s="1"/>
  <c r="J34" i="25"/>
  <c r="K34" i="25" s="1"/>
  <c r="J33" i="25"/>
  <c r="K33" i="25" s="1"/>
  <c r="I32" i="25"/>
  <c r="K32" i="25" s="1"/>
  <c r="J31" i="25"/>
  <c r="K31" i="25" s="1"/>
  <c r="J30" i="25"/>
  <c r="K30" i="25" s="1"/>
  <c r="J29" i="25"/>
  <c r="K29" i="25" s="1"/>
  <c r="I28" i="25"/>
  <c r="K28" i="25" s="1"/>
  <c r="J27" i="25"/>
  <c r="K27" i="25" s="1"/>
  <c r="J26" i="25"/>
  <c r="K26" i="25" s="1"/>
  <c r="J25" i="25"/>
  <c r="K25" i="25" s="1"/>
  <c r="J24" i="25"/>
  <c r="K24" i="25" s="1"/>
  <c r="J22" i="25"/>
  <c r="K22" i="25" s="1"/>
  <c r="J21" i="25"/>
  <c r="K21" i="25" s="1"/>
  <c r="J20" i="25"/>
  <c r="K20" i="25" s="1"/>
  <c r="I19" i="25"/>
  <c r="K19" i="25" s="1"/>
  <c r="I18" i="25"/>
  <c r="K18" i="25" s="1"/>
  <c r="J17" i="25"/>
  <c r="K17" i="25" s="1"/>
  <c r="J16" i="25"/>
  <c r="K16" i="25" s="1"/>
  <c r="J15" i="25"/>
  <c r="K15" i="25" s="1"/>
  <c r="I13" i="25"/>
  <c r="K13" i="25" s="1"/>
  <c r="J12" i="25"/>
  <c r="K12" i="25" s="1"/>
  <c r="J11" i="25"/>
  <c r="K11" i="25" s="1"/>
  <c r="J10" i="25"/>
  <c r="K10" i="25" s="1"/>
  <c r="I9" i="25"/>
  <c r="K9" i="25" s="1"/>
  <c r="I8" i="25"/>
  <c r="K8" i="25" s="1"/>
  <c r="J7" i="25"/>
  <c r="K7" i="25" s="1"/>
  <c r="J6" i="25"/>
  <c r="K6" i="25" s="1"/>
  <c r="J5" i="25"/>
  <c r="K5" i="25" s="1"/>
  <c r="I4" i="25"/>
  <c r="K4" i="25" s="1"/>
  <c r="I3" i="25"/>
  <c r="K3" i="25" s="1"/>
  <c r="F66" i="24"/>
  <c r="E66" i="24"/>
  <c r="I64" i="24"/>
  <c r="K64" i="24" s="1"/>
  <c r="J63" i="24"/>
  <c r="K63" i="24" s="1"/>
  <c r="J62" i="24"/>
  <c r="K62" i="24" s="1"/>
  <c r="J61" i="24"/>
  <c r="K61" i="24" s="1"/>
  <c r="J60" i="24"/>
  <c r="K60" i="24" s="1"/>
  <c r="I59" i="24"/>
  <c r="K59" i="24" s="1"/>
  <c r="I58" i="24"/>
  <c r="K58" i="24" s="1"/>
  <c r="I57" i="24"/>
  <c r="K57" i="24" s="1"/>
  <c r="J56" i="24"/>
  <c r="K56" i="24" s="1"/>
  <c r="J55" i="24"/>
  <c r="K55" i="24" s="1"/>
  <c r="J54" i="24"/>
  <c r="K54" i="24" s="1"/>
  <c r="J53" i="24"/>
  <c r="K53" i="24" s="1"/>
  <c r="I52" i="24"/>
  <c r="K52" i="24" s="1"/>
  <c r="I51" i="24"/>
  <c r="K51" i="24" s="1"/>
  <c r="J49" i="24"/>
  <c r="K49" i="24" s="1"/>
  <c r="J48" i="24"/>
  <c r="K48" i="24" s="1"/>
  <c r="J47" i="24"/>
  <c r="K47" i="24" s="1"/>
  <c r="J45" i="24"/>
  <c r="K45" i="24" s="1"/>
  <c r="J44" i="24"/>
  <c r="K44" i="24" s="1"/>
  <c r="J43" i="24"/>
  <c r="K43" i="24" s="1"/>
  <c r="J42" i="24"/>
  <c r="K42" i="24" s="1"/>
  <c r="J40" i="24"/>
  <c r="K40" i="24" s="1"/>
  <c r="J39" i="24"/>
  <c r="K39" i="24" s="1"/>
  <c r="J38" i="24"/>
  <c r="K38" i="24" s="1"/>
  <c r="J37" i="24"/>
  <c r="K37" i="24" s="1"/>
  <c r="J36" i="24"/>
  <c r="K36" i="24" s="1"/>
  <c r="J35" i="24"/>
  <c r="K35" i="24" s="1"/>
  <c r="I34" i="24"/>
  <c r="K34" i="24" s="1"/>
  <c r="J32" i="24"/>
  <c r="K32" i="24" s="1"/>
  <c r="J31" i="24"/>
  <c r="K31" i="24" s="1"/>
  <c r="J30" i="24"/>
  <c r="K30" i="24" s="1"/>
  <c r="I29" i="24"/>
  <c r="K29" i="24" s="1"/>
  <c r="J28" i="24"/>
  <c r="K28" i="24" s="1"/>
  <c r="J27" i="24"/>
  <c r="K27" i="24" s="1"/>
  <c r="I26" i="24"/>
  <c r="K26" i="24" s="1"/>
  <c r="J25" i="24"/>
  <c r="K25" i="24" s="1"/>
  <c r="J24" i="24"/>
  <c r="K24" i="24" s="1"/>
  <c r="J23" i="24"/>
  <c r="K23" i="24" s="1"/>
  <c r="J22" i="24"/>
  <c r="K22" i="24" s="1"/>
  <c r="I21" i="24"/>
  <c r="K21" i="24" s="1"/>
  <c r="I20" i="24"/>
  <c r="K20" i="24" s="1"/>
  <c r="J19" i="24"/>
  <c r="K19" i="24" s="1"/>
  <c r="J18" i="24"/>
  <c r="K18" i="24" s="1"/>
  <c r="J17" i="24"/>
  <c r="K17" i="24" s="1"/>
  <c r="J16" i="24"/>
  <c r="K16" i="24" s="1"/>
  <c r="I15" i="24"/>
  <c r="K15" i="24" s="1"/>
  <c r="I13" i="24"/>
  <c r="K13" i="24" s="1"/>
  <c r="J12" i="24"/>
  <c r="K12" i="24" s="1"/>
  <c r="J11" i="24"/>
  <c r="K11" i="24" s="1"/>
  <c r="J10" i="24"/>
  <c r="K10" i="24" s="1"/>
  <c r="I9" i="24"/>
  <c r="K9" i="24" s="1"/>
  <c r="I8" i="24"/>
  <c r="K8" i="24" s="1"/>
  <c r="I7" i="24"/>
  <c r="K7" i="24" s="1"/>
  <c r="J6" i="24"/>
  <c r="K6" i="24" s="1"/>
  <c r="J5" i="24"/>
  <c r="K5" i="24" s="1"/>
  <c r="J4" i="24"/>
  <c r="K4" i="24" s="1"/>
  <c r="I3" i="24"/>
  <c r="K3" i="24" s="1"/>
  <c r="F30" i="23"/>
  <c r="E30" i="23"/>
  <c r="I28" i="23"/>
  <c r="K28" i="23" s="1"/>
  <c r="J27" i="23"/>
  <c r="K27" i="23" s="1"/>
  <c r="J26" i="23"/>
  <c r="K26" i="23" s="1"/>
  <c r="J25" i="23"/>
  <c r="K25" i="23" s="1"/>
  <c r="I24" i="23"/>
  <c r="K24" i="23" s="1"/>
  <c r="I23" i="23"/>
  <c r="K23" i="23" s="1"/>
  <c r="I22" i="23"/>
  <c r="K22" i="23" s="1"/>
  <c r="J21" i="23"/>
  <c r="K21" i="23" s="1"/>
  <c r="J20" i="23"/>
  <c r="K20" i="23" s="1"/>
  <c r="J19" i="23"/>
  <c r="K19" i="23" s="1"/>
  <c r="I18" i="23"/>
  <c r="K18" i="23" s="1"/>
  <c r="I17" i="23"/>
  <c r="K17" i="23" s="1"/>
  <c r="I16" i="23"/>
  <c r="K16" i="23" s="1"/>
  <c r="J14" i="23"/>
  <c r="K14" i="23" s="1"/>
  <c r="J13" i="23"/>
  <c r="K13" i="23" s="1"/>
  <c r="J12" i="23"/>
  <c r="K12" i="23" s="1"/>
  <c r="I11" i="23"/>
  <c r="K11" i="23" s="1"/>
  <c r="J10" i="23"/>
  <c r="K10" i="23" s="1"/>
  <c r="J9" i="23"/>
  <c r="K9" i="23" s="1"/>
  <c r="J8" i="23"/>
  <c r="K8" i="23" s="1"/>
  <c r="J7" i="23"/>
  <c r="K7" i="23" s="1"/>
  <c r="J6" i="23"/>
  <c r="K6" i="23" s="1"/>
  <c r="J5" i="23"/>
  <c r="K5" i="23" s="1"/>
  <c r="J4" i="23"/>
  <c r="K4" i="23" s="1"/>
  <c r="J3" i="23"/>
  <c r="K3" i="23" s="1"/>
  <c r="F54" i="22"/>
  <c r="E54" i="22"/>
  <c r="J52" i="22"/>
  <c r="K52" i="22" s="1"/>
  <c r="J51" i="22"/>
  <c r="K51" i="22" s="1"/>
  <c r="J50" i="22"/>
  <c r="K50" i="22" s="1"/>
  <c r="I49" i="22"/>
  <c r="K49" i="22" s="1"/>
  <c r="J48" i="22"/>
  <c r="K48" i="22" s="1"/>
  <c r="J47" i="22"/>
  <c r="K47" i="22" s="1"/>
  <c r="K46" i="22"/>
  <c r="J46" i="22"/>
  <c r="J45" i="22"/>
  <c r="K45" i="22" s="1"/>
  <c r="J44" i="22"/>
  <c r="K44" i="22" s="1"/>
  <c r="J43" i="22"/>
  <c r="K43" i="22" s="1"/>
  <c r="J42" i="22"/>
  <c r="K42" i="22" s="1"/>
  <c r="I41" i="22"/>
  <c r="K41" i="22" s="1"/>
  <c r="J39" i="22"/>
  <c r="K39" i="22" s="1"/>
  <c r="J38" i="22"/>
  <c r="K38" i="22" s="1"/>
  <c r="J37" i="22"/>
  <c r="K37" i="22" s="1"/>
  <c r="J36" i="22"/>
  <c r="K36" i="22" s="1"/>
  <c r="I35" i="22"/>
  <c r="K35" i="22" s="1"/>
  <c r="I34" i="22"/>
  <c r="K34" i="22" s="1"/>
  <c r="J33" i="22"/>
  <c r="K33" i="22" s="1"/>
  <c r="J32" i="22"/>
  <c r="K32" i="22" s="1"/>
  <c r="J31" i="22"/>
  <c r="K31" i="22" s="1"/>
  <c r="J30" i="22"/>
  <c r="K30" i="22" s="1"/>
  <c r="I29" i="22"/>
  <c r="K29" i="22" s="1"/>
  <c r="I27" i="22"/>
  <c r="K27" i="22" s="1"/>
  <c r="J26" i="22"/>
  <c r="K26" i="22" s="1"/>
  <c r="J25" i="22"/>
  <c r="K25" i="22" s="1"/>
  <c r="J24" i="22"/>
  <c r="K24" i="22" s="1"/>
  <c r="J23" i="22"/>
  <c r="K23" i="22" s="1"/>
  <c r="I22" i="22"/>
  <c r="K22" i="22" s="1"/>
  <c r="J21" i="22"/>
  <c r="K21" i="22" s="1"/>
  <c r="J20" i="22"/>
  <c r="K20" i="22" s="1"/>
  <c r="J19" i="22"/>
  <c r="K19" i="22" s="1"/>
  <c r="J18" i="22"/>
  <c r="K18" i="22" s="1"/>
  <c r="J16" i="22"/>
  <c r="K16" i="22" s="1"/>
  <c r="J15" i="22"/>
  <c r="K15" i="22" s="1"/>
  <c r="J14" i="22"/>
  <c r="K14" i="22" s="1"/>
  <c r="J13" i="22"/>
  <c r="K13" i="22" s="1"/>
  <c r="J12" i="22"/>
  <c r="K12" i="22" s="1"/>
  <c r="J11" i="22"/>
  <c r="K11" i="22" s="1"/>
  <c r="I10" i="22"/>
  <c r="K10" i="22" s="1"/>
  <c r="K8" i="22"/>
  <c r="I8" i="22"/>
  <c r="J7" i="22"/>
  <c r="K7" i="22" s="1"/>
  <c r="J6" i="22"/>
  <c r="K6" i="22" s="1"/>
  <c r="J5" i="22"/>
  <c r="K5" i="22" s="1"/>
  <c r="I4" i="22"/>
  <c r="K4" i="22" s="1"/>
  <c r="I3" i="22"/>
  <c r="K3" i="22" s="1"/>
  <c r="F29" i="21"/>
  <c r="E29" i="21"/>
  <c r="J27" i="21"/>
  <c r="K27" i="21" s="1"/>
  <c r="J26" i="21"/>
  <c r="K26" i="21" s="1"/>
  <c r="J25" i="21"/>
  <c r="K25" i="21" s="1"/>
  <c r="J24" i="21"/>
  <c r="K24" i="21" s="1"/>
  <c r="J23" i="21"/>
  <c r="K23" i="21" s="1"/>
  <c r="J22" i="21"/>
  <c r="K22" i="21" s="1"/>
  <c r="J21" i="21"/>
  <c r="K21" i="21" s="1"/>
  <c r="J19" i="21"/>
  <c r="K19" i="21" s="1"/>
  <c r="J18" i="21"/>
  <c r="K18" i="21" s="1"/>
  <c r="J17" i="21"/>
  <c r="K17" i="21" s="1"/>
  <c r="J16" i="21"/>
  <c r="K16" i="21" s="1"/>
  <c r="J15" i="21"/>
  <c r="K15" i="21" s="1"/>
  <c r="J14" i="21"/>
  <c r="K14" i="21" s="1"/>
  <c r="J13" i="21"/>
  <c r="K13" i="21" s="1"/>
  <c r="J12" i="21"/>
  <c r="K12" i="21" s="1"/>
  <c r="J10" i="21"/>
  <c r="K10" i="21" s="1"/>
  <c r="J9" i="21"/>
  <c r="K9" i="21" s="1"/>
  <c r="J8" i="21"/>
  <c r="K8" i="21" s="1"/>
  <c r="J7" i="21"/>
  <c r="K7" i="21" s="1"/>
  <c r="J6" i="21"/>
  <c r="K6" i="21" s="1"/>
  <c r="J5" i="21"/>
  <c r="K5" i="21" s="1"/>
  <c r="J4" i="21"/>
  <c r="K4" i="21" s="1"/>
  <c r="J3" i="21"/>
  <c r="K3" i="21" s="1"/>
  <c r="F98" i="20"/>
  <c r="E98" i="20"/>
  <c r="J96" i="20"/>
  <c r="K96" i="20" s="1"/>
  <c r="J95" i="20"/>
  <c r="K95" i="20" s="1"/>
  <c r="J94" i="20"/>
  <c r="K94" i="20" s="1"/>
  <c r="J93" i="20"/>
  <c r="K93" i="20" s="1"/>
  <c r="J92" i="20"/>
  <c r="K92" i="20" s="1"/>
  <c r="J91" i="20"/>
  <c r="K91" i="20" s="1"/>
  <c r="J90" i="20"/>
  <c r="K90" i="20" s="1"/>
  <c r="I89" i="20"/>
  <c r="K89" i="20" s="1"/>
  <c r="J88" i="20"/>
  <c r="K88" i="20" s="1"/>
  <c r="J87" i="20"/>
  <c r="K87" i="20" s="1"/>
  <c r="J86" i="20"/>
  <c r="K86" i="20" s="1"/>
  <c r="J85" i="20"/>
  <c r="K85" i="20" s="1"/>
  <c r="J83" i="20"/>
  <c r="K83" i="20" s="1"/>
  <c r="J82" i="20"/>
  <c r="K82" i="20" s="1"/>
  <c r="J81" i="20"/>
  <c r="K81" i="20" s="1"/>
  <c r="J80" i="20"/>
  <c r="K80" i="20" s="1"/>
  <c r="J79" i="20"/>
  <c r="K79" i="20" s="1"/>
  <c r="J78" i="20"/>
  <c r="K78" i="20" s="1"/>
  <c r="J76" i="20"/>
  <c r="K76" i="20" s="1"/>
  <c r="J75" i="20"/>
  <c r="K75" i="20" s="1"/>
  <c r="J74" i="20"/>
  <c r="K74" i="20" s="1"/>
  <c r="I73" i="20"/>
  <c r="K73" i="20" s="1"/>
  <c r="J72" i="20"/>
  <c r="K72" i="20" s="1"/>
  <c r="J71" i="20"/>
  <c r="K71" i="20" s="1"/>
  <c r="J70" i="20"/>
  <c r="K70" i="20" s="1"/>
  <c r="J68" i="20"/>
  <c r="K68" i="20" s="1"/>
  <c r="J67" i="20"/>
  <c r="K67" i="20" s="1"/>
  <c r="J66" i="20"/>
  <c r="K66" i="20" s="1"/>
  <c r="J65" i="20"/>
  <c r="K65" i="20" s="1"/>
  <c r="J64" i="20"/>
  <c r="K64" i="20" s="1"/>
  <c r="K63" i="20"/>
  <c r="J63" i="20"/>
  <c r="J62" i="20"/>
  <c r="K62" i="20" s="1"/>
  <c r="J61" i="20"/>
  <c r="K61" i="20" s="1"/>
  <c r="J60" i="20"/>
  <c r="K60" i="20" s="1"/>
  <c r="J58" i="20"/>
  <c r="K58" i="20" s="1"/>
  <c r="J57" i="20"/>
  <c r="K57" i="20" s="1"/>
  <c r="J56" i="20"/>
  <c r="K56" i="20" s="1"/>
  <c r="J55" i="20"/>
  <c r="K55" i="20" s="1"/>
  <c r="J54" i="20"/>
  <c r="K54" i="20" s="1"/>
  <c r="J53" i="20"/>
  <c r="K53" i="20" s="1"/>
  <c r="J52" i="20"/>
  <c r="K52" i="20" s="1"/>
  <c r="K51" i="20"/>
  <c r="J51" i="20"/>
  <c r="J50" i="20"/>
  <c r="K50" i="20" s="1"/>
  <c r="J49" i="20"/>
  <c r="K49" i="20" s="1"/>
  <c r="J48" i="20"/>
  <c r="K48" i="20" s="1"/>
  <c r="J47" i="20"/>
  <c r="K47" i="20" s="1"/>
  <c r="J45" i="20"/>
  <c r="K45" i="20" s="1"/>
  <c r="J44" i="20"/>
  <c r="K44" i="20" s="1"/>
  <c r="J43" i="20"/>
  <c r="K43" i="20" s="1"/>
  <c r="J42" i="20"/>
  <c r="K42" i="20" s="1"/>
  <c r="I41" i="20"/>
  <c r="K41" i="20" s="1"/>
  <c r="I40" i="20"/>
  <c r="K40" i="20" s="1"/>
  <c r="J38" i="20"/>
  <c r="K38" i="20" s="1"/>
  <c r="J37" i="20"/>
  <c r="K37" i="20" s="1"/>
  <c r="J36" i="20"/>
  <c r="K36" i="20" s="1"/>
  <c r="I35" i="20"/>
  <c r="K35" i="20" s="1"/>
  <c r="I34" i="20"/>
  <c r="K34" i="20" s="1"/>
  <c r="I32" i="20"/>
  <c r="K32" i="20" s="1"/>
  <c r="J31" i="20"/>
  <c r="K31" i="20" s="1"/>
  <c r="J30" i="20"/>
  <c r="K30" i="20" s="1"/>
  <c r="J29" i="20"/>
  <c r="K29" i="20" s="1"/>
  <c r="J28" i="20"/>
  <c r="K28" i="20" s="1"/>
  <c r="I27" i="20"/>
  <c r="K27" i="20" s="1"/>
  <c r="I26" i="20"/>
  <c r="K26" i="20" s="1"/>
  <c r="I24" i="20"/>
  <c r="K24" i="20" s="1"/>
  <c r="J23" i="20"/>
  <c r="K23" i="20" s="1"/>
  <c r="J22" i="20"/>
  <c r="K22" i="20" s="1"/>
  <c r="J21" i="20"/>
  <c r="K21" i="20" s="1"/>
  <c r="J20" i="20"/>
  <c r="K20" i="20" s="1"/>
  <c r="I19" i="20"/>
  <c r="K19" i="20" s="1"/>
  <c r="I18" i="20"/>
  <c r="K18" i="20" s="1"/>
  <c r="J16" i="20"/>
  <c r="K16" i="20" s="1"/>
  <c r="J15" i="20"/>
  <c r="K15" i="20" s="1"/>
  <c r="J14" i="20"/>
  <c r="K14" i="20" s="1"/>
  <c r="I13" i="20"/>
  <c r="K13" i="20" s="1"/>
  <c r="I12" i="20"/>
  <c r="K12" i="20" s="1"/>
  <c r="I10" i="20"/>
  <c r="K10" i="20" s="1"/>
  <c r="J9" i="20"/>
  <c r="K9" i="20" s="1"/>
  <c r="J8" i="20"/>
  <c r="K8" i="20" s="1"/>
  <c r="I7" i="20"/>
  <c r="K7" i="20" s="1"/>
  <c r="K6" i="20"/>
  <c r="J6" i="20"/>
  <c r="J5" i="20"/>
  <c r="K5" i="20" s="1"/>
  <c r="J4" i="20"/>
  <c r="K4" i="20" s="1"/>
  <c r="I3" i="20"/>
  <c r="K3" i="20" s="1"/>
  <c r="F56" i="19"/>
  <c r="E56" i="19"/>
  <c r="J54" i="19"/>
  <c r="K54" i="19" s="1"/>
  <c r="J53" i="19"/>
  <c r="K53" i="19" s="1"/>
  <c r="J52" i="19"/>
  <c r="K52" i="19" s="1"/>
  <c r="I51" i="19"/>
  <c r="K51" i="19" s="1"/>
  <c r="I50" i="19"/>
  <c r="K50" i="19" s="1"/>
  <c r="J49" i="19"/>
  <c r="K49" i="19" s="1"/>
  <c r="J48" i="19"/>
  <c r="K48" i="19" s="1"/>
  <c r="J47" i="19"/>
  <c r="K47" i="19" s="1"/>
  <c r="I45" i="19"/>
  <c r="K45" i="19" s="1"/>
  <c r="J44" i="19"/>
  <c r="K44" i="19" s="1"/>
  <c r="J43" i="19"/>
  <c r="K43" i="19" s="1"/>
  <c r="J42" i="19"/>
  <c r="K42" i="19" s="1"/>
  <c r="I41" i="19"/>
  <c r="K41" i="19" s="1"/>
  <c r="I40" i="19"/>
  <c r="K40" i="19" s="1"/>
  <c r="J39" i="19"/>
  <c r="K39" i="19" s="1"/>
  <c r="J38" i="19"/>
  <c r="K38" i="19" s="1"/>
  <c r="J37" i="19"/>
  <c r="K37" i="19" s="1"/>
  <c r="I36" i="19"/>
  <c r="K36" i="19" s="1"/>
  <c r="J34" i="19"/>
  <c r="K34" i="19" s="1"/>
  <c r="J33" i="19"/>
  <c r="K33" i="19" s="1"/>
  <c r="J32" i="19"/>
  <c r="K32" i="19" s="1"/>
  <c r="J31" i="19"/>
  <c r="K31" i="19" s="1"/>
  <c r="I30" i="19"/>
  <c r="K30" i="19" s="1"/>
  <c r="J29" i="19"/>
  <c r="K29" i="19" s="1"/>
  <c r="J28" i="19"/>
  <c r="K28" i="19" s="1"/>
  <c r="J27" i="19"/>
  <c r="K27" i="19" s="1"/>
  <c r="I26" i="19"/>
  <c r="K26" i="19" s="1"/>
  <c r="I25" i="19"/>
  <c r="K25" i="19" s="1"/>
  <c r="J24" i="19"/>
  <c r="K24" i="19" s="1"/>
  <c r="J23" i="19"/>
  <c r="K23" i="19" s="1"/>
  <c r="J22" i="19"/>
  <c r="K22" i="19" s="1"/>
  <c r="I21" i="19"/>
  <c r="K21" i="19" s="1"/>
  <c r="J19" i="19"/>
  <c r="K19" i="19" s="1"/>
  <c r="J18" i="19"/>
  <c r="K18" i="19" s="1"/>
  <c r="I17" i="19"/>
  <c r="K17" i="19" s="1"/>
  <c r="J16" i="19"/>
  <c r="K16" i="19" s="1"/>
  <c r="J15" i="19"/>
  <c r="K15" i="19" s="1"/>
  <c r="J14" i="19"/>
  <c r="K14" i="19" s="1"/>
  <c r="I12" i="19"/>
  <c r="K12" i="19" s="1"/>
  <c r="J11" i="19"/>
  <c r="K11" i="19" s="1"/>
  <c r="J10" i="19"/>
  <c r="K10" i="19" s="1"/>
  <c r="J9" i="19"/>
  <c r="K9" i="19" s="1"/>
  <c r="I8" i="19"/>
  <c r="K8" i="19" s="1"/>
  <c r="I7" i="19"/>
  <c r="K7" i="19" s="1"/>
  <c r="J6" i="19"/>
  <c r="K6" i="19" s="1"/>
  <c r="J5" i="19"/>
  <c r="K5" i="19" s="1"/>
  <c r="J4" i="19"/>
  <c r="K4" i="19" s="1"/>
  <c r="I3" i="19"/>
  <c r="K3" i="19" s="1"/>
  <c r="F50" i="18"/>
  <c r="E50" i="18"/>
  <c r="I48" i="18"/>
  <c r="K48" i="18" s="1"/>
  <c r="J47" i="18"/>
  <c r="K47" i="18" s="1"/>
  <c r="J46" i="18"/>
  <c r="K46" i="18" s="1"/>
  <c r="J45" i="18"/>
  <c r="K45" i="18" s="1"/>
  <c r="I44" i="18"/>
  <c r="K44" i="18" s="1"/>
  <c r="J43" i="18"/>
  <c r="K43" i="18" s="1"/>
  <c r="J42" i="18"/>
  <c r="K42" i="18" s="1"/>
  <c r="J41" i="18"/>
  <c r="K41" i="18" s="1"/>
  <c r="I39" i="18"/>
  <c r="K39" i="18" s="1"/>
  <c r="J38" i="18"/>
  <c r="K38" i="18" s="1"/>
  <c r="J37" i="18"/>
  <c r="K37" i="18" s="1"/>
  <c r="J36" i="18"/>
  <c r="K36" i="18" s="1"/>
  <c r="I35" i="18"/>
  <c r="K35" i="18" s="1"/>
  <c r="I34" i="18"/>
  <c r="K34" i="18" s="1"/>
  <c r="J33" i="18"/>
  <c r="K33" i="18" s="1"/>
  <c r="J32" i="18"/>
  <c r="K32" i="18" s="1"/>
  <c r="J31" i="18"/>
  <c r="K31" i="18" s="1"/>
  <c r="I30" i="18"/>
  <c r="K30" i="18" s="1"/>
  <c r="I28" i="18"/>
  <c r="K28" i="18" s="1"/>
  <c r="J27" i="18"/>
  <c r="K27" i="18" s="1"/>
  <c r="J26" i="18"/>
  <c r="K26" i="18" s="1"/>
  <c r="J25" i="18"/>
  <c r="K25" i="18" s="1"/>
  <c r="I24" i="18"/>
  <c r="K24" i="18" s="1"/>
  <c r="I23" i="18"/>
  <c r="K23" i="18" s="1"/>
  <c r="J22" i="18"/>
  <c r="K22" i="18" s="1"/>
  <c r="J21" i="18"/>
  <c r="K21" i="18" s="1"/>
  <c r="J20" i="18"/>
  <c r="K20" i="18" s="1"/>
  <c r="I19" i="18"/>
  <c r="K19" i="18" s="1"/>
  <c r="J17" i="18"/>
  <c r="K17" i="18" s="1"/>
  <c r="J16" i="18"/>
  <c r="K16" i="18" s="1"/>
  <c r="J15" i="18"/>
  <c r="K15" i="18" s="1"/>
  <c r="J14" i="18"/>
  <c r="K14" i="18" s="1"/>
  <c r="I13" i="18"/>
  <c r="K13" i="18" s="1"/>
  <c r="J12" i="18"/>
  <c r="K12" i="18" s="1"/>
  <c r="J11" i="18"/>
  <c r="K11" i="18" s="1"/>
  <c r="J10" i="18"/>
  <c r="K10" i="18" s="1"/>
  <c r="I9" i="18"/>
  <c r="K9" i="18" s="1"/>
  <c r="I7" i="18"/>
  <c r="K7" i="18" s="1"/>
  <c r="J6" i="18"/>
  <c r="K6" i="18" s="1"/>
  <c r="J5" i="18"/>
  <c r="K5" i="18" s="1"/>
  <c r="J4" i="18"/>
  <c r="K4" i="18" s="1"/>
  <c r="I3" i="18"/>
  <c r="K3" i="18" s="1"/>
  <c r="F32" i="17"/>
  <c r="E32" i="17"/>
  <c r="J30" i="17"/>
  <c r="K30" i="17" s="1"/>
  <c r="J29" i="17"/>
  <c r="K29" i="17" s="1"/>
  <c r="J28" i="17"/>
  <c r="K28" i="17" s="1"/>
  <c r="J27" i="17"/>
  <c r="K27" i="17" s="1"/>
  <c r="I25" i="17"/>
  <c r="K25" i="17" s="1"/>
  <c r="J24" i="17"/>
  <c r="K24" i="17" s="1"/>
  <c r="J23" i="17"/>
  <c r="K23" i="17" s="1"/>
  <c r="J22" i="17"/>
  <c r="K22" i="17" s="1"/>
  <c r="I21" i="17"/>
  <c r="K21" i="17" s="1"/>
  <c r="J19" i="17"/>
  <c r="K19" i="17" s="1"/>
  <c r="J18" i="17"/>
  <c r="K18" i="17" s="1"/>
  <c r="J17" i="17"/>
  <c r="K17" i="17" s="1"/>
  <c r="I16" i="17"/>
  <c r="K16" i="17" s="1"/>
  <c r="J14" i="17"/>
  <c r="K14" i="17" s="1"/>
  <c r="J13" i="17"/>
  <c r="K13" i="17" s="1"/>
  <c r="J12" i="17"/>
  <c r="K12" i="17" s="1"/>
  <c r="I11" i="17"/>
  <c r="K11" i="17" s="1"/>
  <c r="I9" i="17"/>
  <c r="K9" i="17" s="1"/>
  <c r="J8" i="17"/>
  <c r="K8" i="17" s="1"/>
  <c r="J7" i="17"/>
  <c r="K7" i="17" s="1"/>
  <c r="J6" i="17"/>
  <c r="K6" i="17" s="1"/>
  <c r="J5" i="17"/>
  <c r="K5" i="17" s="1"/>
  <c r="I4" i="17"/>
  <c r="K4" i="17" s="1"/>
  <c r="I3" i="17"/>
  <c r="K3" i="17" s="1"/>
  <c r="F279" i="16"/>
  <c r="E279" i="16"/>
  <c r="J277" i="16"/>
  <c r="K277" i="16" s="1"/>
  <c r="J276" i="16"/>
  <c r="K276" i="16" s="1"/>
  <c r="J275" i="16"/>
  <c r="K275" i="16" s="1"/>
  <c r="J274" i="16"/>
  <c r="K274" i="16" s="1"/>
  <c r="J273" i="16"/>
  <c r="K273" i="16" s="1"/>
  <c r="J272" i="16"/>
  <c r="K272" i="16" s="1"/>
  <c r="J271" i="16"/>
  <c r="K271" i="16" s="1"/>
  <c r="J270" i="16"/>
  <c r="K270" i="16" s="1"/>
  <c r="J269" i="16"/>
  <c r="K269" i="16" s="1"/>
  <c r="J268" i="16"/>
  <c r="K268" i="16" s="1"/>
  <c r="J267" i="16"/>
  <c r="K267" i="16" s="1"/>
  <c r="J266" i="16"/>
  <c r="K266" i="16" s="1"/>
  <c r="J265" i="16"/>
  <c r="K265" i="16" s="1"/>
  <c r="J264" i="16"/>
  <c r="K264" i="16" s="1"/>
  <c r="J263" i="16"/>
  <c r="K263" i="16" s="1"/>
  <c r="J262" i="16"/>
  <c r="K262" i="16" s="1"/>
  <c r="I261" i="16"/>
  <c r="K261" i="16" s="1"/>
  <c r="J260" i="16"/>
  <c r="K260" i="16" s="1"/>
  <c r="J259" i="16"/>
  <c r="K259" i="16" s="1"/>
  <c r="J258" i="16"/>
  <c r="K258" i="16" s="1"/>
  <c r="J256" i="16"/>
  <c r="K256" i="16" s="1"/>
  <c r="J255" i="16"/>
  <c r="K255" i="16" s="1"/>
  <c r="J254" i="16"/>
  <c r="K254" i="16" s="1"/>
  <c r="J253" i="16"/>
  <c r="K253" i="16" s="1"/>
  <c r="J252" i="16"/>
  <c r="K252" i="16" s="1"/>
  <c r="J251" i="16"/>
  <c r="K251" i="16" s="1"/>
  <c r="I250" i="16"/>
  <c r="K250" i="16" s="1"/>
  <c r="J249" i="16"/>
  <c r="K249" i="16" s="1"/>
  <c r="J248" i="16"/>
  <c r="K248" i="16" s="1"/>
  <c r="J247" i="16"/>
  <c r="K247" i="16" s="1"/>
  <c r="J246" i="16"/>
  <c r="K246" i="16" s="1"/>
  <c r="J244" i="16"/>
  <c r="K244" i="16" s="1"/>
  <c r="J243" i="16"/>
  <c r="K243" i="16" s="1"/>
  <c r="J242" i="16"/>
  <c r="K242" i="16" s="1"/>
  <c r="I241" i="16"/>
  <c r="K241" i="16" s="1"/>
  <c r="J239" i="16"/>
  <c r="K239" i="16" s="1"/>
  <c r="J238" i="16"/>
  <c r="K238" i="16" s="1"/>
  <c r="J237" i="16"/>
  <c r="K237" i="16" s="1"/>
  <c r="J236" i="16"/>
  <c r="K236" i="16" s="1"/>
  <c r="J235" i="16"/>
  <c r="K235" i="16" s="1"/>
  <c r="J234" i="16"/>
  <c r="K234" i="16" s="1"/>
  <c r="J233" i="16"/>
  <c r="K233" i="16" s="1"/>
  <c r="J232" i="16"/>
  <c r="K232" i="16" s="1"/>
  <c r="J231" i="16"/>
  <c r="K231" i="16" s="1"/>
  <c r="J230" i="16"/>
  <c r="K230" i="16" s="1"/>
  <c r="J229" i="16"/>
  <c r="K229" i="16" s="1"/>
  <c r="J228" i="16"/>
  <c r="K228" i="16" s="1"/>
  <c r="J227" i="16"/>
  <c r="K227" i="16" s="1"/>
  <c r="J226" i="16"/>
  <c r="K226" i="16" s="1"/>
  <c r="J225" i="16"/>
  <c r="K225" i="16" s="1"/>
  <c r="J224" i="16"/>
  <c r="K224" i="16" s="1"/>
  <c r="I223" i="16"/>
  <c r="K223" i="16" s="1"/>
  <c r="J221" i="16"/>
  <c r="K221" i="16" s="1"/>
  <c r="J220" i="16"/>
  <c r="K220" i="16" s="1"/>
  <c r="J219" i="16"/>
  <c r="K219" i="16" s="1"/>
  <c r="J218" i="16"/>
  <c r="K218" i="16" s="1"/>
  <c r="J217" i="16"/>
  <c r="K217" i="16" s="1"/>
  <c r="J216" i="16"/>
  <c r="K216" i="16" s="1"/>
  <c r="J215" i="16"/>
  <c r="K215" i="16" s="1"/>
  <c r="J214" i="16"/>
  <c r="K214" i="16" s="1"/>
  <c r="I213" i="16"/>
  <c r="K213" i="16" s="1"/>
  <c r="I212" i="16"/>
  <c r="K212" i="16" s="1"/>
  <c r="J211" i="16"/>
  <c r="K211" i="16" s="1"/>
  <c r="J210" i="16"/>
  <c r="K210" i="16" s="1"/>
  <c r="J209" i="16"/>
  <c r="K209" i="16" s="1"/>
  <c r="I208" i="16"/>
  <c r="K208" i="16" s="1"/>
  <c r="J206" i="16"/>
  <c r="K206" i="16" s="1"/>
  <c r="J205" i="16"/>
  <c r="K205" i="16" s="1"/>
  <c r="I204" i="16"/>
  <c r="K204" i="16" s="1"/>
  <c r="J203" i="16"/>
  <c r="K203" i="16" s="1"/>
  <c r="J202" i="16"/>
  <c r="K202" i="16" s="1"/>
  <c r="I202" i="16"/>
  <c r="J200" i="16"/>
  <c r="K200" i="16" s="1"/>
  <c r="J199" i="16"/>
  <c r="K199" i="16" s="1"/>
  <c r="J198" i="16"/>
  <c r="K198" i="16" s="1"/>
  <c r="J197" i="16"/>
  <c r="K197" i="16" s="1"/>
  <c r="I196" i="16"/>
  <c r="K196" i="16" s="1"/>
  <c r="J195" i="16"/>
  <c r="K195" i="16" s="1"/>
  <c r="J194" i="16"/>
  <c r="K194" i="16" s="1"/>
  <c r="K193" i="16"/>
  <c r="J193" i="16"/>
  <c r="I192" i="16"/>
  <c r="K192" i="16" s="1"/>
  <c r="I191" i="16"/>
  <c r="K191" i="16" s="1"/>
  <c r="I190" i="16"/>
  <c r="K190" i="16" s="1"/>
  <c r="J189" i="16"/>
  <c r="K189" i="16" s="1"/>
  <c r="J188" i="16"/>
  <c r="K188" i="16" s="1"/>
  <c r="J187" i="16"/>
  <c r="K187" i="16" s="1"/>
  <c r="I186" i="16"/>
  <c r="K186" i="16" s="1"/>
  <c r="I185" i="16"/>
  <c r="K185" i="16" s="1"/>
  <c r="I183" i="16"/>
  <c r="K183" i="16" s="1"/>
  <c r="J182" i="16"/>
  <c r="K182" i="16" s="1"/>
  <c r="J181" i="16"/>
  <c r="K181" i="16" s="1"/>
  <c r="J180" i="16"/>
  <c r="K180" i="16" s="1"/>
  <c r="J179" i="16"/>
  <c r="K179" i="16" s="1"/>
  <c r="I178" i="16"/>
  <c r="K178" i="16" s="1"/>
  <c r="I177" i="16"/>
  <c r="K177" i="16" s="1"/>
  <c r="J176" i="16"/>
  <c r="K176" i="16" s="1"/>
  <c r="J175" i="16"/>
  <c r="K175" i="16" s="1"/>
  <c r="J174" i="16"/>
  <c r="K174" i="16" s="1"/>
  <c r="J173" i="16"/>
  <c r="K173" i="16" s="1"/>
  <c r="I172" i="16"/>
  <c r="K172" i="16" s="1"/>
  <c r="J170" i="16"/>
  <c r="K170" i="16" s="1"/>
  <c r="J169" i="16"/>
  <c r="K169" i="16" s="1"/>
  <c r="J168" i="16"/>
  <c r="K168" i="16" s="1"/>
  <c r="I167" i="16"/>
  <c r="K167" i="16" s="1"/>
  <c r="J166" i="16"/>
  <c r="K166" i="16" s="1"/>
  <c r="J165" i="16"/>
  <c r="K165" i="16" s="1"/>
  <c r="J164" i="16"/>
  <c r="K164" i="16" s="1"/>
  <c r="I163" i="16"/>
  <c r="K163" i="16" s="1"/>
  <c r="J161" i="16"/>
  <c r="K161" i="16" s="1"/>
  <c r="J160" i="16"/>
  <c r="K160" i="16" s="1"/>
  <c r="J159" i="16"/>
  <c r="K159" i="16" s="1"/>
  <c r="J158" i="16"/>
  <c r="K158" i="16" s="1"/>
  <c r="I157" i="16"/>
  <c r="K157" i="16" s="1"/>
  <c r="I156" i="16"/>
  <c r="K156" i="16" s="1"/>
  <c r="J155" i="16"/>
  <c r="K155" i="16" s="1"/>
  <c r="J154" i="16"/>
  <c r="K154" i="16" s="1"/>
  <c r="J153" i="16"/>
  <c r="K153" i="16" s="1"/>
  <c r="J152" i="16"/>
  <c r="K152" i="16" s="1"/>
  <c r="I151" i="16"/>
  <c r="K151" i="16" s="1"/>
  <c r="J149" i="16"/>
  <c r="K149" i="16" s="1"/>
  <c r="J148" i="16"/>
  <c r="K148" i="16" s="1"/>
  <c r="J147" i="16"/>
  <c r="K147" i="16" s="1"/>
  <c r="I146" i="16"/>
  <c r="K146" i="16" s="1"/>
  <c r="J145" i="16"/>
  <c r="K145" i="16" s="1"/>
  <c r="J144" i="16"/>
  <c r="K144" i="16" s="1"/>
  <c r="J143" i="16"/>
  <c r="K143" i="16" s="1"/>
  <c r="J142" i="16"/>
  <c r="K142" i="16" s="1"/>
  <c r="I141" i="16"/>
  <c r="K141" i="16" s="1"/>
  <c r="J139" i="16"/>
  <c r="K139" i="16" s="1"/>
  <c r="J138" i="16"/>
  <c r="K138" i="16" s="1"/>
  <c r="J137" i="16"/>
  <c r="K137" i="16" s="1"/>
  <c r="I136" i="16"/>
  <c r="K136" i="16" s="1"/>
  <c r="J135" i="16"/>
  <c r="K135" i="16" s="1"/>
  <c r="J134" i="16"/>
  <c r="K134" i="16" s="1"/>
  <c r="J133" i="16"/>
  <c r="K133" i="16" s="1"/>
  <c r="I132" i="16"/>
  <c r="K132" i="16" s="1"/>
  <c r="I130" i="16"/>
  <c r="K130" i="16" s="1"/>
  <c r="J129" i="16"/>
  <c r="K129" i="16" s="1"/>
  <c r="J128" i="16"/>
  <c r="K128" i="16" s="1"/>
  <c r="J127" i="16"/>
  <c r="K127" i="16" s="1"/>
  <c r="J126" i="16"/>
  <c r="K126" i="16" s="1"/>
  <c r="K125" i="16"/>
  <c r="I125" i="16"/>
  <c r="I124" i="16"/>
  <c r="K124" i="16" s="1"/>
  <c r="J122" i="16"/>
  <c r="K122" i="16" s="1"/>
  <c r="J121" i="16"/>
  <c r="K121" i="16" s="1"/>
  <c r="J120" i="16"/>
  <c r="K120" i="16" s="1"/>
  <c r="I119" i="16"/>
  <c r="K119" i="16" s="1"/>
  <c r="I118" i="16"/>
  <c r="K118" i="16" s="1"/>
  <c r="J117" i="16"/>
  <c r="K117" i="16" s="1"/>
  <c r="J116" i="16"/>
  <c r="K116" i="16" s="1"/>
  <c r="J115" i="16"/>
  <c r="K115" i="16" s="1"/>
  <c r="I114" i="16"/>
  <c r="K114" i="16" s="1"/>
  <c r="I113" i="16"/>
  <c r="K113" i="16" s="1"/>
  <c r="J111" i="16"/>
  <c r="K111" i="16" s="1"/>
  <c r="J110" i="16"/>
  <c r="K110" i="16" s="1"/>
  <c r="J109" i="16"/>
  <c r="K109" i="16" s="1"/>
  <c r="J108" i="16"/>
  <c r="K108" i="16" s="1"/>
  <c r="J107" i="16"/>
  <c r="K107" i="16" s="1"/>
  <c r="J106" i="16"/>
  <c r="K106" i="16" s="1"/>
  <c r="J105" i="16"/>
  <c r="K105" i="16" s="1"/>
  <c r="J104" i="16"/>
  <c r="K104" i="16" s="1"/>
  <c r="J103" i="16"/>
  <c r="K103" i="16" s="1"/>
  <c r="I102" i="16"/>
  <c r="K102" i="16" s="1"/>
  <c r="I101" i="16"/>
  <c r="K101" i="16" s="1"/>
  <c r="J100" i="16"/>
  <c r="K100" i="16" s="1"/>
  <c r="J99" i="16"/>
  <c r="K99" i="16" s="1"/>
  <c r="I98" i="16"/>
  <c r="K98" i="16" s="1"/>
  <c r="J97" i="16"/>
  <c r="K97" i="16" s="1"/>
  <c r="J96" i="16"/>
  <c r="K96" i="16" s="1"/>
  <c r="J95" i="16"/>
  <c r="K95" i="16" s="1"/>
  <c r="J94" i="16"/>
  <c r="K94" i="16" s="1"/>
  <c r="I93" i="16"/>
  <c r="K93" i="16" s="1"/>
  <c r="I92" i="16"/>
  <c r="K92" i="16" s="1"/>
  <c r="J91" i="16"/>
  <c r="K91" i="16" s="1"/>
  <c r="K90" i="16"/>
  <c r="J90" i="16"/>
  <c r="J89" i="16"/>
  <c r="K89" i="16" s="1"/>
  <c r="I88" i="16"/>
  <c r="K88" i="16" s="1"/>
  <c r="I87" i="16"/>
  <c r="K87" i="16" s="1"/>
  <c r="I86" i="16"/>
  <c r="K86" i="16" s="1"/>
  <c r="J85" i="16"/>
  <c r="K85" i="16" s="1"/>
  <c r="J84" i="16"/>
  <c r="K84" i="16" s="1"/>
  <c r="J83" i="16"/>
  <c r="K83" i="16" s="1"/>
  <c r="J82" i="16"/>
  <c r="K82" i="16" s="1"/>
  <c r="I81" i="16"/>
  <c r="K81" i="16" s="1"/>
  <c r="I80" i="16"/>
  <c r="K80" i="16" s="1"/>
  <c r="I78" i="16"/>
  <c r="K78" i="16" s="1"/>
  <c r="J77" i="16"/>
  <c r="K77" i="16" s="1"/>
  <c r="J76" i="16"/>
  <c r="K76" i="16" s="1"/>
  <c r="J75" i="16"/>
  <c r="K75" i="16" s="1"/>
  <c r="I74" i="16"/>
  <c r="K74" i="16" s="1"/>
  <c r="J73" i="16"/>
  <c r="K73" i="16" s="1"/>
  <c r="J72" i="16"/>
  <c r="K72" i="16" s="1"/>
  <c r="J71" i="16"/>
  <c r="K71" i="16" s="1"/>
  <c r="I70" i="16"/>
  <c r="K70" i="16" s="1"/>
  <c r="I69" i="16"/>
  <c r="K69" i="16" s="1"/>
  <c r="J68" i="16"/>
  <c r="K68" i="16" s="1"/>
  <c r="J67" i="16"/>
  <c r="K67" i="16" s="1"/>
  <c r="J66" i="16"/>
  <c r="K66" i="16" s="1"/>
  <c r="I65" i="16"/>
  <c r="K65" i="16" s="1"/>
  <c r="I64" i="16"/>
  <c r="K64" i="16" s="1"/>
  <c r="J63" i="16"/>
  <c r="K63" i="16" s="1"/>
  <c r="J62" i="16"/>
  <c r="K62" i="16" s="1"/>
  <c r="J61" i="16"/>
  <c r="K61" i="16" s="1"/>
  <c r="J60" i="16"/>
  <c r="K60" i="16" s="1"/>
  <c r="I59" i="16"/>
  <c r="K59" i="16" s="1"/>
  <c r="I58" i="16"/>
  <c r="K58" i="16" s="1"/>
  <c r="J56" i="16"/>
  <c r="K56" i="16" s="1"/>
  <c r="J55" i="16"/>
  <c r="K55" i="16" s="1"/>
  <c r="J54" i="16"/>
  <c r="K54" i="16" s="1"/>
  <c r="J53" i="16"/>
  <c r="K53" i="16" s="1"/>
  <c r="J52" i="16"/>
  <c r="K52" i="16" s="1"/>
  <c r="J51" i="16"/>
  <c r="K51" i="16" s="1"/>
  <c r="I50" i="16"/>
  <c r="K50" i="16" s="1"/>
  <c r="J49" i="16"/>
  <c r="K49" i="16" s="1"/>
  <c r="J48" i="16"/>
  <c r="K48" i="16" s="1"/>
  <c r="J47" i="16"/>
  <c r="K47" i="16" s="1"/>
  <c r="K46" i="16"/>
  <c r="I46" i="16"/>
  <c r="J44" i="16"/>
  <c r="K44" i="16" s="1"/>
  <c r="J43" i="16"/>
  <c r="K43" i="16" s="1"/>
  <c r="J42" i="16"/>
  <c r="K42" i="16" s="1"/>
  <c r="J41" i="16"/>
  <c r="K41" i="16" s="1"/>
  <c r="J40" i="16"/>
  <c r="K40" i="16" s="1"/>
  <c r="J39" i="16"/>
  <c r="K39" i="16" s="1"/>
  <c r="J38" i="16"/>
  <c r="K38" i="16" s="1"/>
  <c r="J37" i="16"/>
  <c r="K37" i="16" s="1"/>
  <c r="J36" i="16"/>
  <c r="K36" i="16" s="1"/>
  <c r="J35" i="16"/>
  <c r="K35" i="16" s="1"/>
  <c r="J34" i="16"/>
  <c r="K34" i="16" s="1"/>
  <c r="J33" i="16"/>
  <c r="K33" i="16" s="1"/>
  <c r="I32" i="16"/>
  <c r="K32" i="16" s="1"/>
  <c r="I30" i="16"/>
  <c r="K30" i="16" s="1"/>
  <c r="J29" i="16"/>
  <c r="K29" i="16" s="1"/>
  <c r="J28" i="16"/>
  <c r="K28" i="16" s="1"/>
  <c r="J27" i="16"/>
  <c r="K27" i="16" s="1"/>
  <c r="I26" i="16"/>
  <c r="K26" i="16" s="1"/>
  <c r="I25" i="16"/>
  <c r="K25" i="16" s="1"/>
  <c r="J24" i="16"/>
  <c r="K24" i="16" s="1"/>
  <c r="J23" i="16"/>
  <c r="K23" i="16" s="1"/>
  <c r="J22" i="16"/>
  <c r="K22" i="16" s="1"/>
  <c r="I21" i="16"/>
  <c r="K21" i="16" s="1"/>
  <c r="I19" i="16"/>
  <c r="K19" i="16" s="1"/>
  <c r="J18" i="16"/>
  <c r="K18" i="16" s="1"/>
  <c r="J17" i="16"/>
  <c r="K17" i="16" s="1"/>
  <c r="J16" i="16"/>
  <c r="K16" i="16" s="1"/>
  <c r="I15" i="16"/>
  <c r="K15" i="16" s="1"/>
  <c r="I14" i="16"/>
  <c r="K14" i="16" s="1"/>
  <c r="I13" i="16"/>
  <c r="K13" i="16" s="1"/>
  <c r="J12" i="16"/>
  <c r="K12" i="16" s="1"/>
  <c r="J11" i="16"/>
  <c r="K11" i="16" s="1"/>
  <c r="I10" i="16"/>
  <c r="K10" i="16" s="1"/>
  <c r="I9" i="16"/>
  <c r="K9" i="16" s="1"/>
  <c r="I7" i="16"/>
  <c r="K7" i="16" s="1"/>
  <c r="J6" i="16"/>
  <c r="K6" i="16" s="1"/>
  <c r="J5" i="16"/>
  <c r="K5" i="16" s="1"/>
  <c r="J4" i="16"/>
  <c r="K4" i="16" s="1"/>
  <c r="I3" i="16"/>
  <c r="K3" i="16" s="1"/>
  <c r="K20" i="16" l="1"/>
  <c r="K46" i="20"/>
  <c r="K8" i="18"/>
  <c r="K15" i="23"/>
  <c r="K192" i="27"/>
  <c r="K83" i="27"/>
  <c r="K93" i="27"/>
  <c r="K111" i="27"/>
  <c r="K36" i="27"/>
  <c r="K78" i="27"/>
  <c r="K88" i="27"/>
  <c r="K102" i="27"/>
  <c r="K119" i="27"/>
  <c r="K136" i="27"/>
  <c r="K154" i="27"/>
  <c r="K60" i="27"/>
  <c r="K172" i="27"/>
  <c r="K111" i="26"/>
  <c r="K18" i="26"/>
  <c r="K54" i="26"/>
  <c r="K160" i="26"/>
  <c r="K142" i="26"/>
  <c r="K66" i="26"/>
  <c r="K23" i="25"/>
  <c r="K37" i="25"/>
  <c r="K50" i="25"/>
  <c r="K50" i="24"/>
  <c r="K14" i="24"/>
  <c r="K41" i="24"/>
  <c r="K29" i="23"/>
  <c r="K9" i="22"/>
  <c r="K28" i="22"/>
  <c r="K53" i="22"/>
  <c r="K11" i="21"/>
  <c r="K28" i="21"/>
  <c r="K77" i="20"/>
  <c r="K84" i="20"/>
  <c r="K97" i="20"/>
  <c r="K59" i="20"/>
  <c r="K35" i="19"/>
  <c r="K49" i="18"/>
  <c r="K29" i="18"/>
  <c r="K31" i="17"/>
  <c r="K162" i="16"/>
  <c r="K240" i="16"/>
  <c r="K131" i="16"/>
  <c r="K31" i="16"/>
  <c r="K45" i="16"/>
  <c r="K112" i="16"/>
  <c r="K184" i="16"/>
  <c r="K57" i="16"/>
  <c r="K171" i="16"/>
  <c r="K79" i="16"/>
  <c r="K123" i="16"/>
  <c r="K140" i="16"/>
  <c r="K222" i="16"/>
  <c r="K245" i="16"/>
  <c r="K18" i="27"/>
  <c r="K71" i="27"/>
  <c r="K126" i="27"/>
  <c r="K144" i="27"/>
  <c r="K162" i="27"/>
  <c r="K47" i="27"/>
  <c r="K36" i="26"/>
  <c r="K93" i="26"/>
  <c r="K46" i="26"/>
  <c r="K79" i="26"/>
  <c r="K127" i="26"/>
  <c r="K14" i="25"/>
  <c r="K65" i="24"/>
  <c r="K33" i="24"/>
  <c r="K46" i="24"/>
  <c r="K17" i="22"/>
  <c r="K40" i="22"/>
  <c r="K20" i="21"/>
  <c r="K29" i="21" s="1"/>
  <c r="K11" i="20"/>
  <c r="K25" i="20"/>
  <c r="K17" i="20"/>
  <c r="K33" i="20"/>
  <c r="K69" i="20"/>
  <c r="K39" i="20"/>
  <c r="K20" i="19"/>
  <c r="K46" i="19"/>
  <c r="K13" i="19"/>
  <c r="K55" i="19"/>
  <c r="K18" i="18"/>
  <c r="K40" i="18"/>
  <c r="K10" i="17"/>
  <c r="K26" i="17"/>
  <c r="K15" i="17"/>
  <c r="K20" i="17"/>
  <c r="K150" i="16"/>
  <c r="K207" i="16"/>
  <c r="K257" i="16"/>
  <c r="K278" i="16"/>
  <c r="K8" i="16"/>
  <c r="K201" i="16"/>
  <c r="F220" i="6"/>
  <c r="E220" i="6"/>
  <c r="K98" i="20" l="1"/>
  <c r="K50" i="18"/>
  <c r="K54" i="22"/>
  <c r="K30" i="23"/>
  <c r="K193" i="27"/>
  <c r="K161" i="26"/>
  <c r="K51" i="25"/>
  <c r="K56" i="19"/>
  <c r="K32" i="17"/>
  <c r="K66" i="24"/>
  <c r="K279" i="16"/>
  <c r="I201" i="6" l="1"/>
  <c r="K201" i="6" s="1"/>
  <c r="I196" i="6"/>
  <c r="K196" i="6" s="1"/>
  <c r="I218" i="6"/>
  <c r="K218" i="6" s="1"/>
  <c r="I214" i="6"/>
  <c r="K214" i="6" s="1"/>
  <c r="I213" i="6"/>
  <c r="K213" i="6" s="1"/>
  <c r="I212" i="6"/>
  <c r="K212" i="6" s="1"/>
  <c r="I208" i="6"/>
  <c r="K208" i="6" s="1"/>
  <c r="I207" i="6"/>
  <c r="K207" i="6" s="1"/>
  <c r="I171" i="6"/>
  <c r="K171" i="6" s="1"/>
  <c r="I167" i="6"/>
  <c r="K167" i="6" s="1"/>
  <c r="I166" i="6"/>
  <c r="K166" i="6" s="1"/>
  <c r="I162" i="6"/>
  <c r="K162" i="6" s="1"/>
  <c r="I161" i="6"/>
  <c r="K161" i="6" s="1"/>
  <c r="I159" i="6"/>
  <c r="K159" i="6" s="1"/>
  <c r="I155" i="6"/>
  <c r="K155" i="6" s="1"/>
  <c r="I154" i="6"/>
  <c r="K154" i="6" s="1"/>
  <c r="I153" i="6"/>
  <c r="K153" i="6" s="1"/>
  <c r="I149" i="6"/>
  <c r="K149" i="6" s="1"/>
  <c r="I148" i="6"/>
  <c r="K148" i="6" s="1"/>
  <c r="I146" i="6"/>
  <c r="K146" i="6" s="1"/>
  <c r="I142" i="6"/>
  <c r="K142" i="6" s="1"/>
  <c r="I141" i="6"/>
  <c r="K141" i="6" s="1"/>
  <c r="I137" i="6"/>
  <c r="K137" i="6" s="1"/>
  <c r="I133" i="6"/>
  <c r="K133" i="6" s="1"/>
  <c r="I129" i="6"/>
  <c r="K129" i="6" s="1"/>
  <c r="I128" i="6"/>
  <c r="K128" i="6" s="1"/>
  <c r="I127" i="6"/>
  <c r="K127" i="6" s="1"/>
  <c r="I119" i="6"/>
  <c r="K119" i="6" s="1"/>
  <c r="I118" i="6"/>
  <c r="K118" i="6" s="1"/>
  <c r="I115" i="6"/>
  <c r="K115" i="6" s="1"/>
  <c r="I114" i="6"/>
  <c r="K114" i="6" s="1"/>
  <c r="I113" i="6"/>
  <c r="K113" i="6" s="1"/>
  <c r="I108" i="6"/>
  <c r="K108" i="6" s="1"/>
  <c r="I107" i="6"/>
  <c r="K107" i="6" s="1"/>
  <c r="I106" i="6"/>
  <c r="K106" i="6" s="1"/>
  <c r="I105" i="6"/>
  <c r="K105" i="6" s="1"/>
  <c r="I104" i="6"/>
  <c r="K104" i="6" s="1"/>
  <c r="I102" i="6"/>
  <c r="K102" i="6" s="1"/>
  <c r="I98" i="6"/>
  <c r="K98" i="6" s="1"/>
  <c r="I97" i="6"/>
  <c r="K97" i="6" s="1"/>
  <c r="I96" i="6"/>
  <c r="K96" i="6" s="1"/>
  <c r="I95" i="6"/>
  <c r="K95" i="6" s="1"/>
  <c r="I94" i="6"/>
  <c r="K94" i="6" s="1"/>
  <c r="I90" i="6"/>
  <c r="K90" i="6" s="1"/>
  <c r="I89" i="6"/>
  <c r="K89" i="6" s="1"/>
  <c r="I84" i="6"/>
  <c r="K84" i="6" s="1"/>
  <c r="I83" i="6"/>
  <c r="K83" i="6" s="1"/>
  <c r="I82" i="6"/>
  <c r="K82" i="6" s="1"/>
  <c r="I81" i="6"/>
  <c r="K81" i="6" s="1"/>
  <c r="I80" i="6"/>
  <c r="K80" i="6" s="1"/>
  <c r="I78" i="6"/>
  <c r="K78" i="6" s="1"/>
  <c r="I74" i="6"/>
  <c r="K74" i="6" s="1"/>
  <c r="I73" i="6"/>
  <c r="K73" i="6" s="1"/>
  <c r="I72" i="6"/>
  <c r="K72" i="6" s="1"/>
  <c r="I68" i="6"/>
  <c r="K68" i="6" s="1"/>
  <c r="I67" i="6"/>
  <c r="K67" i="6" s="1"/>
  <c r="I66" i="6"/>
  <c r="K66" i="6" s="1"/>
  <c r="I64" i="6"/>
  <c r="K64" i="6" s="1"/>
  <c r="I60" i="6"/>
  <c r="K60" i="6" s="1"/>
  <c r="I59" i="6"/>
  <c r="K59" i="6" s="1"/>
  <c r="I58" i="6"/>
  <c r="K58" i="6" s="1"/>
  <c r="I57" i="6"/>
  <c r="K57" i="6" s="1"/>
  <c r="I55" i="6"/>
  <c r="K55" i="6" s="1"/>
  <c r="I51" i="6"/>
  <c r="K51" i="6" s="1"/>
  <c r="I50" i="6"/>
  <c r="K50" i="6" s="1"/>
  <c r="I49" i="6"/>
  <c r="K49" i="6" s="1"/>
  <c r="I47" i="6"/>
  <c r="K47" i="6" s="1"/>
  <c r="I43" i="6"/>
  <c r="K43" i="6" s="1"/>
  <c r="I42" i="6"/>
  <c r="K42" i="6" s="1"/>
  <c r="I41" i="6"/>
  <c r="K41" i="6" s="1"/>
  <c r="I40" i="6"/>
  <c r="K40" i="6" s="1"/>
  <c r="I39" i="6"/>
  <c r="K39" i="6" s="1"/>
  <c r="I37" i="6"/>
  <c r="K37" i="6" s="1"/>
  <c r="I32" i="6"/>
  <c r="K32" i="6" s="1"/>
  <c r="I31" i="6"/>
  <c r="K31" i="6" s="1"/>
  <c r="I30" i="6"/>
  <c r="K30" i="6" s="1"/>
  <c r="I29" i="6"/>
  <c r="K29" i="6" s="1"/>
  <c r="I28" i="6"/>
  <c r="K28" i="6" s="1"/>
  <c r="I23" i="6"/>
  <c r="K23" i="6" s="1"/>
  <c r="I22" i="6"/>
  <c r="K22" i="6" s="1"/>
  <c r="I21" i="6"/>
  <c r="K21" i="6" s="1"/>
  <c r="I17" i="6"/>
  <c r="K17" i="6" s="1"/>
  <c r="I16" i="6"/>
  <c r="K16" i="6" s="1"/>
  <c r="I15" i="6"/>
  <c r="K15" i="6" s="1"/>
  <c r="I14" i="6"/>
  <c r="K14" i="6" s="1"/>
  <c r="I10" i="6"/>
  <c r="K10" i="6" s="1"/>
  <c r="I9" i="6"/>
  <c r="K9" i="6" s="1"/>
  <c r="I8" i="6"/>
  <c r="K8" i="6" s="1"/>
  <c r="I5" i="6"/>
  <c r="K5" i="6" s="1"/>
  <c r="I4" i="6"/>
  <c r="K4" i="6" s="1"/>
  <c r="I3" i="6"/>
  <c r="K3" i="6" s="1"/>
  <c r="J205" i="6"/>
  <c r="K205" i="6" s="1"/>
  <c r="J204" i="6"/>
  <c r="K204" i="6" s="1"/>
  <c r="J203" i="6"/>
  <c r="K203" i="6" s="1"/>
  <c r="J202" i="6"/>
  <c r="K202" i="6" s="1"/>
  <c r="J200" i="6"/>
  <c r="K200" i="6" s="1"/>
  <c r="J199" i="6"/>
  <c r="K199" i="6" s="1"/>
  <c r="J198" i="6"/>
  <c r="K198" i="6" s="1"/>
  <c r="J197" i="6"/>
  <c r="K197" i="6" s="1"/>
  <c r="J194" i="6"/>
  <c r="K194" i="6" s="1"/>
  <c r="J193" i="6"/>
  <c r="K193" i="6" s="1"/>
  <c r="J192" i="6"/>
  <c r="K192" i="6" s="1"/>
  <c r="J191" i="6"/>
  <c r="K191" i="6" s="1"/>
  <c r="J190" i="6"/>
  <c r="K190" i="6" s="1"/>
  <c r="J189" i="6"/>
  <c r="K189" i="6" s="1"/>
  <c r="J188" i="6"/>
  <c r="K188" i="6" s="1"/>
  <c r="J187" i="6"/>
  <c r="K187" i="6" s="1"/>
  <c r="J185" i="6"/>
  <c r="K185" i="6" s="1"/>
  <c r="J184" i="6"/>
  <c r="K184" i="6" s="1"/>
  <c r="J183" i="6"/>
  <c r="K183" i="6" s="1"/>
  <c r="J182" i="6"/>
  <c r="K182" i="6" s="1"/>
  <c r="J181" i="6"/>
  <c r="K181" i="6" s="1"/>
  <c r="J180" i="6"/>
  <c r="K180" i="6" s="1"/>
  <c r="J179" i="6"/>
  <c r="K179" i="6" s="1"/>
  <c r="J177" i="6"/>
  <c r="K177" i="6" s="1"/>
  <c r="J176" i="6"/>
  <c r="K176" i="6" s="1"/>
  <c r="J175" i="6"/>
  <c r="K175" i="6" s="1"/>
  <c r="J174" i="6"/>
  <c r="K174" i="6" s="1"/>
  <c r="J173" i="6"/>
  <c r="K173" i="6" s="1"/>
  <c r="J217" i="6"/>
  <c r="K217" i="6" s="1"/>
  <c r="J216" i="6"/>
  <c r="K216" i="6" s="1"/>
  <c r="J215" i="6"/>
  <c r="K215" i="6" s="1"/>
  <c r="J211" i="6"/>
  <c r="K211" i="6" s="1"/>
  <c r="J210" i="6"/>
  <c r="K210" i="6" s="1"/>
  <c r="J209" i="6"/>
  <c r="K209" i="6" s="1"/>
  <c r="J170" i="6"/>
  <c r="K170" i="6" s="1"/>
  <c r="J169" i="6"/>
  <c r="K169" i="6" s="1"/>
  <c r="J168" i="6"/>
  <c r="K168" i="6" s="1"/>
  <c r="J165" i="6"/>
  <c r="K165" i="6" s="1"/>
  <c r="J164" i="6"/>
  <c r="K164" i="6" s="1"/>
  <c r="J163" i="6"/>
  <c r="K163" i="6" s="1"/>
  <c r="J158" i="6"/>
  <c r="K158" i="6" s="1"/>
  <c r="J157" i="6"/>
  <c r="K157" i="6" s="1"/>
  <c r="J156" i="6"/>
  <c r="K156" i="6" s="1"/>
  <c r="J152" i="6"/>
  <c r="K152" i="6" s="1"/>
  <c r="J151" i="6"/>
  <c r="K151" i="6" s="1"/>
  <c r="J150" i="6"/>
  <c r="K150" i="6" s="1"/>
  <c r="J145" i="6"/>
  <c r="K145" i="6" s="1"/>
  <c r="J144" i="6"/>
  <c r="K144" i="6" s="1"/>
  <c r="J143" i="6"/>
  <c r="K143" i="6" s="1"/>
  <c r="J140" i="6"/>
  <c r="K140" i="6" s="1"/>
  <c r="J139" i="6"/>
  <c r="K139" i="6" s="1"/>
  <c r="J138" i="6"/>
  <c r="K138" i="6" s="1"/>
  <c r="J135" i="6"/>
  <c r="K135" i="6" s="1"/>
  <c r="J134" i="6"/>
  <c r="K134" i="6" s="1"/>
  <c r="J132" i="6"/>
  <c r="K132" i="6" s="1"/>
  <c r="J131" i="6"/>
  <c r="K131" i="6" s="1"/>
  <c r="J130" i="6"/>
  <c r="K130" i="6" s="1"/>
  <c r="J125" i="6"/>
  <c r="K125" i="6" s="1"/>
  <c r="J124" i="6"/>
  <c r="K124" i="6" s="1"/>
  <c r="J123" i="6"/>
  <c r="K123" i="6" s="1"/>
  <c r="J122" i="6"/>
  <c r="K122" i="6" s="1"/>
  <c r="J121" i="6"/>
  <c r="K121" i="6" s="1"/>
  <c r="J120" i="6"/>
  <c r="K120" i="6" s="1"/>
  <c r="J117" i="6"/>
  <c r="K117" i="6" s="1"/>
  <c r="J116" i="6"/>
  <c r="K116" i="6" s="1"/>
  <c r="J112" i="6"/>
  <c r="K112" i="6" s="1"/>
  <c r="J111" i="6"/>
  <c r="K111" i="6" s="1"/>
  <c r="J110" i="6"/>
  <c r="K110" i="6" s="1"/>
  <c r="J109" i="6"/>
  <c r="K109" i="6" s="1"/>
  <c r="J101" i="6"/>
  <c r="K101" i="6" s="1"/>
  <c r="J100" i="6"/>
  <c r="K100" i="6" s="1"/>
  <c r="J99" i="6"/>
  <c r="K99" i="6" s="1"/>
  <c r="J92" i="6"/>
  <c r="K92" i="6" s="1"/>
  <c r="J91" i="6"/>
  <c r="K91" i="6" s="1"/>
  <c r="J88" i="6"/>
  <c r="K88" i="6" s="1"/>
  <c r="J87" i="6"/>
  <c r="K87" i="6" s="1"/>
  <c r="J86" i="6"/>
  <c r="K86" i="6" s="1"/>
  <c r="J85" i="6"/>
  <c r="K85" i="6" s="1"/>
  <c r="J77" i="6"/>
  <c r="K77" i="6" s="1"/>
  <c r="J76" i="6"/>
  <c r="K76" i="6" s="1"/>
  <c r="J75" i="6"/>
  <c r="K75" i="6" s="1"/>
  <c r="J71" i="6"/>
  <c r="K71" i="6" s="1"/>
  <c r="J70" i="6"/>
  <c r="K70" i="6" s="1"/>
  <c r="J69" i="6"/>
  <c r="K69" i="6" s="1"/>
  <c r="J63" i="6"/>
  <c r="K63" i="6" s="1"/>
  <c r="J62" i="6"/>
  <c r="K62" i="6" s="1"/>
  <c r="J61" i="6"/>
  <c r="K61" i="6" s="1"/>
  <c r="J54" i="6"/>
  <c r="K54" i="6" s="1"/>
  <c r="J53" i="6"/>
  <c r="K53" i="6" s="1"/>
  <c r="J52" i="6"/>
  <c r="K52" i="6" s="1"/>
  <c r="J46" i="6"/>
  <c r="K46" i="6" s="1"/>
  <c r="J45" i="6"/>
  <c r="K45" i="6" s="1"/>
  <c r="J44" i="6"/>
  <c r="K44" i="6" s="1"/>
  <c r="J36" i="6"/>
  <c r="K36" i="6" s="1"/>
  <c r="J35" i="6"/>
  <c r="K35" i="6" s="1"/>
  <c r="J34" i="6"/>
  <c r="K34" i="6" s="1"/>
  <c r="J33" i="6"/>
  <c r="K33" i="6" s="1"/>
  <c r="J26" i="6"/>
  <c r="K26" i="6" s="1"/>
  <c r="J25" i="6"/>
  <c r="K25" i="6" s="1"/>
  <c r="J24" i="6"/>
  <c r="K24" i="6" s="1"/>
  <c r="J20" i="6"/>
  <c r="K20" i="6" s="1"/>
  <c r="J19" i="6"/>
  <c r="K19" i="6" s="1"/>
  <c r="J18" i="6"/>
  <c r="K18" i="6" s="1"/>
  <c r="J13" i="6"/>
  <c r="K13" i="6" s="1"/>
  <c r="J12" i="6"/>
  <c r="K12" i="6" s="1"/>
  <c r="J11" i="6"/>
  <c r="K11" i="6" s="1"/>
  <c r="J7" i="6"/>
  <c r="K7" i="6" s="1"/>
  <c r="J6" i="6"/>
  <c r="K6" i="6" s="1"/>
  <c r="K38" i="6" l="1"/>
  <c r="K93" i="6"/>
  <c r="K103" i="6"/>
  <c r="K195" i="6"/>
  <c r="K56" i="6"/>
  <c r="K178" i="6"/>
  <c r="K27" i="6"/>
  <c r="K79" i="6"/>
  <c r="K126" i="6"/>
  <c r="K136" i="6"/>
  <c r="K206" i="6"/>
  <c r="K186" i="6"/>
  <c r="K48" i="6"/>
  <c r="K65" i="6"/>
  <c r="K147" i="6"/>
  <c r="K160" i="6"/>
  <c r="K172" i="6"/>
  <c r="K219" i="6"/>
  <c r="K220" i="6" l="1"/>
</calcChain>
</file>

<file path=xl/sharedStrings.xml><?xml version="1.0" encoding="utf-8"?>
<sst xmlns="http://schemas.openxmlformats.org/spreadsheetml/2006/main" count="2794" uniqueCount="181">
  <si>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</si>
  <si>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</si>
  <si>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</si>
  <si>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</si>
  <si>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</si>
  <si>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</si>
  <si>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</si>
  <si>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</si>
  <si>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</si>
  <si>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</si>
  <si>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Ясен</t>
  </si>
  <si>
    <t>Фурнир</t>
  </si>
  <si>
    <t>Траверси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</si>
  <si>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</si>
  <si>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</si>
  <si>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</si>
  <si>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</si>
  <si>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</si>
  <si>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Дъб</t>
  </si>
  <si>
    <t>Технологична дървесина от средна</t>
  </si>
  <si>
    <t>Цер</t>
  </si>
  <si>
    <t>Топола</t>
  </si>
  <si>
    <t>Габър</t>
  </si>
  <si>
    <t>Липа</t>
  </si>
  <si>
    <t>Бук</t>
  </si>
  <si>
    <t>Ч.бор</t>
  </si>
  <si>
    <t>Б.бор</t>
  </si>
  <si>
    <t>Клен</t>
  </si>
  <si>
    <t>Мъждрян</t>
  </si>
  <si>
    <t>29 б</t>
  </si>
  <si>
    <t>52 е</t>
  </si>
  <si>
    <t>52 д</t>
  </si>
  <si>
    <t>13 д</t>
  </si>
  <si>
    <t>13 г</t>
  </si>
  <si>
    <t>Акация</t>
  </si>
  <si>
    <t>Трупи за бичене над 30 см.</t>
  </si>
  <si>
    <t>Трупи за бичене над 50 см.</t>
  </si>
  <si>
    <t>Трупи за бичене до 29 см.</t>
  </si>
  <si>
    <t>323 а</t>
  </si>
  <si>
    <t>1093 г</t>
  </si>
  <si>
    <t>71 г</t>
  </si>
  <si>
    <t>166 б</t>
  </si>
  <si>
    <t>219 б</t>
  </si>
  <si>
    <t>298 е</t>
  </si>
  <si>
    <t>298 ж</t>
  </si>
  <si>
    <t>299 а</t>
  </si>
  <si>
    <t>299 б</t>
  </si>
  <si>
    <t>300 в</t>
  </si>
  <si>
    <t>301 б</t>
  </si>
  <si>
    <t>304 а</t>
  </si>
  <si>
    <t>304 г</t>
  </si>
  <si>
    <t>304 ж</t>
  </si>
  <si>
    <t>318 б</t>
  </si>
  <si>
    <t>329 б</t>
  </si>
  <si>
    <t>329 в</t>
  </si>
  <si>
    <t>329 е</t>
  </si>
  <si>
    <t>402 г</t>
  </si>
  <si>
    <t>308 п</t>
  </si>
  <si>
    <t>15 а</t>
  </si>
  <si>
    <t>124 о</t>
  </si>
  <si>
    <t>124 ч</t>
  </si>
  <si>
    <t>127 б</t>
  </si>
  <si>
    <t>127 в</t>
  </si>
  <si>
    <t>127 г</t>
  </si>
  <si>
    <t>151 б</t>
  </si>
  <si>
    <t>194 и</t>
  </si>
  <si>
    <t>247 е</t>
  </si>
  <si>
    <t>273 в</t>
  </si>
  <si>
    <t>273 г</t>
  </si>
  <si>
    <t>274 г</t>
  </si>
  <si>
    <t>275 а</t>
  </si>
  <si>
    <t>275 б</t>
  </si>
  <si>
    <t>275 д</t>
  </si>
  <si>
    <t>305 а</t>
  </si>
  <si>
    <t>305 б</t>
  </si>
  <si>
    <t>306 е</t>
  </si>
  <si>
    <t>348 з</t>
  </si>
  <si>
    <t>130 ж</t>
  </si>
  <si>
    <t>72 г</t>
  </si>
  <si>
    <t>77 д</t>
  </si>
  <si>
    <t>77 п</t>
  </si>
  <si>
    <t>77 ц</t>
  </si>
  <si>
    <t>77 ш</t>
  </si>
  <si>
    <t>272 е</t>
  </si>
  <si>
    <t>275 г</t>
  </si>
  <si>
    <t>275 е</t>
  </si>
  <si>
    <t>300 г</t>
  </si>
  <si>
    <t>389 г</t>
  </si>
  <si>
    <t>392 г</t>
  </si>
  <si>
    <t>2 д</t>
  </si>
  <si>
    <t>173 е</t>
  </si>
  <si>
    <t>50 а</t>
  </si>
  <si>
    <t>50 б</t>
  </si>
  <si>
    <t>52 б</t>
  </si>
  <si>
    <t>52 г</t>
  </si>
  <si>
    <t>173 д</t>
  </si>
  <si>
    <t>174 д</t>
  </si>
  <si>
    <t>180 з</t>
  </si>
  <si>
    <t>347 ж</t>
  </si>
  <si>
    <t>350 д</t>
  </si>
  <si>
    <t>350 е</t>
  </si>
  <si>
    <t>351 а</t>
  </si>
  <si>
    <t>351 е</t>
  </si>
  <si>
    <t>353 б</t>
  </si>
  <si>
    <t>353 в</t>
  </si>
  <si>
    <t>354 а</t>
  </si>
  <si>
    <t>385 а</t>
  </si>
  <si>
    <t>391 д</t>
  </si>
  <si>
    <t>392 в</t>
  </si>
  <si>
    <t>394 б</t>
  </si>
  <si>
    <t>394 и</t>
  </si>
  <si>
    <t>396 п</t>
  </si>
  <si>
    <t>73 д</t>
  </si>
  <si>
    <t>81 г</t>
  </si>
  <si>
    <t>355 д</t>
  </si>
  <si>
    <t>355 и</t>
  </si>
  <si>
    <t>357 б</t>
  </si>
  <si>
    <t>357 в</t>
  </si>
  <si>
    <t>358 в</t>
  </si>
  <si>
    <t>363 б</t>
  </si>
  <si>
    <t>363 е</t>
  </si>
  <si>
    <t>363 ж</t>
  </si>
  <si>
    <t>363 л</t>
  </si>
  <si>
    <t>365 б</t>
  </si>
  <si>
    <t>369 г</t>
  </si>
  <si>
    <t>370 д</t>
  </si>
  <si>
    <t>370 з</t>
  </si>
  <si>
    <t>371 а</t>
  </si>
  <si>
    <t>375 б</t>
  </si>
  <si>
    <t>377 р</t>
  </si>
  <si>
    <t>378 е</t>
  </si>
  <si>
    <t>380 и</t>
  </si>
  <si>
    <t>412 м</t>
  </si>
  <si>
    <t>415 г2</t>
  </si>
  <si>
    <t>1059 г</t>
  </si>
  <si>
    <t>398 б</t>
  </si>
  <si>
    <t>150 а</t>
  </si>
  <si>
    <t>274 б</t>
  </si>
  <si>
    <t>348 г</t>
  </si>
  <si>
    <t>189 з</t>
  </si>
  <si>
    <t>195 ж</t>
  </si>
  <si>
    <t>195 и</t>
  </si>
  <si>
    <t>195 с</t>
  </si>
  <si>
    <t>199 б</t>
  </si>
  <si>
    <t>200 в</t>
  </si>
  <si>
    <t>200 е</t>
  </si>
  <si>
    <t>284 а</t>
  </si>
  <si>
    <t>402 б</t>
  </si>
  <si>
    <t>1181 р</t>
  </si>
  <si>
    <t>Всичко за обект I</t>
  </si>
  <si>
    <t>Всичко за обект II</t>
  </si>
  <si>
    <t>Всичко за обект III</t>
  </si>
  <si>
    <t>I</t>
  </si>
  <si>
    <t>II</t>
  </si>
  <si>
    <t>III</t>
  </si>
  <si>
    <t>Обект</t>
  </si>
  <si>
    <t>IV</t>
  </si>
  <si>
    <t>V</t>
  </si>
  <si>
    <t>Всичко за обект IV</t>
  </si>
  <si>
    <t>Всичко за обект V</t>
  </si>
  <si>
    <t>VI</t>
  </si>
  <si>
    <t>VII</t>
  </si>
  <si>
    <t>VIII</t>
  </si>
  <si>
    <t>IX</t>
  </si>
  <si>
    <t>X</t>
  </si>
  <si>
    <t>XI</t>
  </si>
  <si>
    <t>XII</t>
  </si>
  <si>
    <t>XIII</t>
  </si>
  <si>
    <t>Всичко за обект VI</t>
  </si>
  <si>
    <t>Всичко за обект VII</t>
  </si>
  <si>
    <t>Всичко за обект VIII</t>
  </si>
  <si>
    <t>Всичко за обект IX</t>
  </si>
  <si>
    <t>Всичко за обект X</t>
  </si>
  <si>
    <t>Всичко за обект XI</t>
  </si>
  <si>
    <t>Всичко за обект XII</t>
  </si>
  <si>
    <t>Всичко за обект XIII</t>
  </si>
  <si>
    <t>Приложение 2</t>
  </si>
  <si>
    <t>ВЪЗЛОЖИТЕЛ:</t>
  </si>
  <si>
    <t>ИЗПЪЛНИТЕЛ:</t>
  </si>
  <si>
    <t>Директор ТП ДЛС Шерба</t>
  </si>
  <si>
    <t>Управител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</si>
</sst>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/>
    <xf numFmtId="0" fontId="2" fillId="0" borderId="1" xfId="1" applyFont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right" vertical="top"/>
    </xf>
    <xf numFmtId="0" fontId="2" fillId="0" borderId="1" xfId="1" applyFont="1" applyBorder="1"/>
    <xf numFmtId="2" fontId="2" fillId="0" borderId="1" xfId="1" applyNumberFormat="1" applyFont="1" applyBorder="1"/>
    <xf numFmtId="0" fontId="2" fillId="0" borderId="3" xfId="1" applyNumberFormat="1" applyFont="1" applyFill="1" applyBorder="1" applyAlignment="1" applyProtection="1">
      <alignment horizontal="right" vertical="top"/>
    </xf>
    <xf numFmtId="1" fontId="2" fillId="0" borderId="3" xfId="1" applyNumberFormat="1" applyFont="1" applyFill="1" applyBorder="1" applyAlignment="1" applyProtection="1">
      <alignment horizontal="right" vertical="top"/>
    </xf>
    <xf numFmtId="0" fontId="2" fillId="2" borderId="1" xfId="1" applyFont="1" applyFill="1" applyBorder="1"/>
    <xf numFmtId="0" fontId="2" fillId="0" borderId="5" xfId="1" applyFont="1" applyFill="1" applyBorder="1"/>
    <xf numFmtId="2" fontId="2" fillId="0" borderId="3" xfId="1" applyNumberFormat="1" applyFont="1" applyBorder="1"/>
    <xf numFmtId="1" fontId="2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0" fontId="2" fillId="0" borderId="1" xfId="1" applyFont="1" applyFill="1" applyBorder="1"/>
    <xf numFmtId="0" fontId="2" fillId="0" borderId="3" xfId="1" applyFont="1" applyBorder="1" applyAlignment="1">
      <alignment vertical="center"/>
    </xf>
    <xf numFmtId="0" fontId="4" fillId="0" borderId="0" xfId="0" applyFont="1"/>
    <xf numFmtId="0" fontId="2" fillId="3" borderId="3" xfId="1" applyFont="1" applyFill="1" applyBorder="1" applyAlignment="1">
      <alignment horizontal="left"/>
    </xf>
    <xf numFmtId="0" fontId="2" fillId="0" borderId="5" xfId="1" applyNumberFormat="1" applyFont="1" applyFill="1" applyBorder="1" applyAlignment="1" applyProtection="1">
      <alignment horizontal="right" vertical="top"/>
    </xf>
    <xf numFmtId="0" fontId="2" fillId="0" borderId="3" xfId="1" applyFont="1" applyBorder="1"/>
    <xf numFmtId="0" fontId="2" fillId="0" borderId="0" xfId="0" applyFont="1"/>
    <xf numFmtId="0" fontId="2" fillId="4" borderId="5" xfId="1" applyNumberFormat="1" applyFont="1" applyFill="1" applyBorder="1" applyAlignment="1" applyProtection="1">
      <alignment horizontal="left" vertical="top"/>
    </xf>
    <xf numFmtId="0" fontId="3" fillId="4" borderId="3" xfId="1" applyFont="1" applyFill="1" applyBorder="1" applyAlignment="1">
      <alignment horizontal="right"/>
    </xf>
    <xf numFmtId="1" fontId="3" fillId="4" borderId="3" xfId="1" applyNumberFormat="1" applyFont="1" applyFill="1" applyBorder="1" applyAlignment="1" applyProtection="1">
      <alignment horizontal="right"/>
    </xf>
    <xf numFmtId="0" fontId="2" fillId="4" borderId="1" xfId="1" applyFont="1" applyFill="1" applyBorder="1"/>
    <xf numFmtId="2" fontId="3" fillId="4" borderId="3" xfId="1" applyNumberFormat="1" applyFont="1" applyFill="1" applyBorder="1" applyAlignment="1" applyProtection="1">
      <alignment horizontal="right"/>
    </xf>
    <xf numFmtId="0" fontId="3" fillId="4" borderId="5" xfId="1" applyNumberFormat="1" applyFont="1" applyFill="1" applyBorder="1" applyAlignment="1" applyProtection="1">
      <alignment horizontal="left" vertical="top"/>
    </xf>
    <xf numFmtId="1" fontId="3" fillId="4" borderId="5" xfId="1" applyNumberFormat="1" applyFont="1" applyFill="1" applyBorder="1" applyAlignment="1" applyProtection="1">
      <alignment horizontal="right"/>
    </xf>
    <xf numFmtId="0" fontId="2" fillId="4" borderId="3" xfId="1" applyFont="1" applyFill="1" applyBorder="1"/>
    <xf numFmtId="0" fontId="3" fillId="4" borderId="7" xfId="1" applyFont="1" applyFill="1" applyBorder="1" applyAlignment="1">
      <alignment horizontal="right"/>
    </xf>
    <xf numFmtId="0" fontId="4" fillId="0" borderId="1" xfId="0" applyFont="1" applyBorder="1"/>
    <xf numFmtId="0" fontId="4" fillId="4" borderId="1" xfId="0" applyFont="1" applyFill="1" applyBorder="1"/>
    <xf numFmtId="2" fontId="3" fillId="4" borderId="1" xfId="0" applyNumberFormat="1" applyFont="1" applyFill="1" applyBorder="1"/>
    <xf numFmtId="0" fontId="2" fillId="0" borderId="1" xfId="0" applyFont="1" applyBorder="1"/>
    <xf numFmtId="0" fontId="3" fillId="4" borderId="1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4" borderId="1" xfId="0" applyFont="1" applyFill="1" applyBorder="1"/>
    <xf numFmtId="1" fontId="3" fillId="4" borderId="7" xfId="1" applyNumberFormat="1" applyFont="1" applyFill="1" applyBorder="1" applyAlignment="1" applyProtection="1">
      <alignment horizontal="right"/>
    </xf>
    <xf numFmtId="0" fontId="2" fillId="4" borderId="6" xfId="1" applyFont="1" applyFill="1" applyBorder="1"/>
    <xf numFmtId="2" fontId="3" fillId="4" borderId="7" xfId="1" applyNumberFormat="1" applyFont="1" applyFill="1" applyBorder="1" applyAlignment="1" applyProtection="1">
      <alignment horizontal="right"/>
    </xf>
    <xf numFmtId="0" fontId="4" fillId="2" borderId="1" xfId="0" applyFont="1" applyFill="1" applyBorder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left" vertical="top"/>
    </xf>
    <xf numFmtId="0" fontId="3" fillId="2" borderId="3" xfId="1" applyFont="1" applyFill="1" applyBorder="1" applyAlignment="1">
      <alignment horizontal="right"/>
    </xf>
    <xf numFmtId="1" fontId="3" fillId="2" borderId="3" xfId="1" applyNumberFormat="1" applyFont="1" applyFill="1" applyBorder="1" applyAlignment="1" applyProtection="1">
      <alignment horizontal="right"/>
    </xf>
    <xf numFmtId="2" fontId="3" fillId="2" borderId="3" xfId="1" applyNumberFormat="1" applyFont="1" applyFill="1" applyBorder="1" applyAlignment="1" applyProtection="1">
      <alignment horizontal="right"/>
    </xf>
    <xf numFmtId="1" fontId="3" fillId="2" borderId="5" xfId="1" applyNumberFormat="1" applyFont="1" applyFill="1" applyBorder="1" applyAlignment="1" applyProtection="1">
      <alignment horizontal="right"/>
    </xf>
    <xf numFmtId="2" fontId="3" fillId="2" borderId="5" xfId="1" applyNumberFormat="1" applyFont="1" applyFill="1" applyBorder="1" applyAlignment="1" applyProtection="1">
      <alignment horizontal="right"/>
    </xf>
    <xf numFmtId="0" fontId="5" fillId="0" borderId="0" xfId="0" applyFont="1"/>
    <xf numFmtId="0" fontId="7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</cellXfs>
  <cellStyles count="4">
    <cellStyle name="Normal 2" xfId="3" xr:uid="{00000000-0005-0000-0000-000000000000}"/>
    <cellStyle name="Запетая 2" xfId="2" xr:uid="{00000000-0005-0000-0000-000001000000}"/>
    <cellStyle name="Нормален" xfId="0" builtinId="0"/>
    <cellStyle name="Нормален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6"/>
  <sheetViews>
    <sheetView tabSelected="1" topLeftCell="A206" workbookViewId="0">
      <selection activeCell="B225" sqref="B225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152</v>
      </c>
      <c r="B3" s="55" t="s">
        <v>38</v>
      </c>
      <c r="C3" s="3" t="s">
        <v>18</v>
      </c>
      <c r="D3" s="18" t="s">
        <v>36</v>
      </c>
      <c r="E3" s="5">
        <v>1</v>
      </c>
      <c r="F3" s="9"/>
      <c r="G3" s="7">
        <v>163</v>
      </c>
      <c r="H3" s="6"/>
      <c r="I3" s="7">
        <f>E3*G3</f>
        <v>163</v>
      </c>
      <c r="J3" s="7"/>
      <c r="K3" s="7">
        <f>I3</f>
        <v>163</v>
      </c>
    </row>
    <row r="4" spans="1:11" x14ac:dyDescent="0.25">
      <c r="A4" s="57"/>
      <c r="B4" s="55"/>
      <c r="C4" s="3" t="s">
        <v>18</v>
      </c>
      <c r="D4" s="18" t="s">
        <v>35</v>
      </c>
      <c r="E4" s="8">
        <v>4</v>
      </c>
      <c r="F4" s="9"/>
      <c r="G4" s="7">
        <v>133</v>
      </c>
      <c r="H4" s="6"/>
      <c r="I4" s="7">
        <f>E4*G4</f>
        <v>532</v>
      </c>
      <c r="J4" s="7"/>
      <c r="K4" s="7">
        <f>I4</f>
        <v>532</v>
      </c>
    </row>
    <row r="5" spans="1:11" x14ac:dyDescent="0.25">
      <c r="A5" s="57"/>
      <c r="B5" s="55"/>
      <c r="C5" s="3" t="s">
        <v>18</v>
      </c>
      <c r="D5" s="18" t="s">
        <v>37</v>
      </c>
      <c r="E5" s="8">
        <v>2</v>
      </c>
      <c r="F5" s="9"/>
      <c r="G5" s="7">
        <v>123</v>
      </c>
      <c r="H5" s="6"/>
      <c r="I5" s="7">
        <f>E5*G5</f>
        <v>246</v>
      </c>
      <c r="J5" s="7"/>
      <c r="K5" s="7">
        <f>I5</f>
        <v>246</v>
      </c>
    </row>
    <row r="6" spans="1:11" x14ac:dyDescent="0.25">
      <c r="A6" s="57"/>
      <c r="B6" s="55"/>
      <c r="C6" s="3" t="s">
        <v>18</v>
      </c>
      <c r="D6" s="4" t="s">
        <v>14</v>
      </c>
      <c r="E6" s="8">
        <v>10</v>
      </c>
      <c r="F6" s="13">
        <v>17</v>
      </c>
      <c r="G6" s="6"/>
      <c r="H6" s="7">
        <v>35</v>
      </c>
      <c r="I6" s="7"/>
      <c r="J6" s="7">
        <f>F6*H6</f>
        <v>595</v>
      </c>
      <c r="K6" s="7">
        <f>J6</f>
        <v>595</v>
      </c>
    </row>
    <row r="7" spans="1:11" x14ac:dyDescent="0.25">
      <c r="A7" s="57"/>
      <c r="B7" s="55"/>
      <c r="C7" s="3" t="s">
        <v>18</v>
      </c>
      <c r="D7" s="4" t="s">
        <v>15</v>
      </c>
      <c r="E7" s="8">
        <v>3</v>
      </c>
      <c r="F7" s="13">
        <v>5</v>
      </c>
      <c r="G7" s="6"/>
      <c r="H7" s="7">
        <v>35</v>
      </c>
      <c r="I7" s="7"/>
      <c r="J7" s="7">
        <f>F7*H7</f>
        <v>175</v>
      </c>
      <c r="K7" s="7">
        <f>J7</f>
        <v>175</v>
      </c>
    </row>
    <row r="8" spans="1:11" x14ac:dyDescent="0.25">
      <c r="A8" s="57"/>
      <c r="B8" s="55"/>
      <c r="C8" s="3" t="s">
        <v>18</v>
      </c>
      <c r="D8" s="16" t="s">
        <v>16</v>
      </c>
      <c r="E8" s="8">
        <v>2</v>
      </c>
      <c r="F8" s="9"/>
      <c r="G8" s="7">
        <v>63</v>
      </c>
      <c r="H8" s="7"/>
      <c r="I8" s="7">
        <f>E8*G8</f>
        <v>126</v>
      </c>
      <c r="J8" s="7"/>
      <c r="K8" s="7">
        <f>I8</f>
        <v>126</v>
      </c>
    </row>
    <row r="9" spans="1:11" x14ac:dyDescent="0.25">
      <c r="A9" s="57"/>
      <c r="B9" s="55"/>
      <c r="C9" s="3" t="s">
        <v>24</v>
      </c>
      <c r="D9" s="18" t="s">
        <v>35</v>
      </c>
      <c r="E9" s="8">
        <v>6</v>
      </c>
      <c r="F9" s="9"/>
      <c r="G9" s="7">
        <v>93</v>
      </c>
      <c r="H9" s="7"/>
      <c r="I9" s="7">
        <f>E9*G9</f>
        <v>558</v>
      </c>
      <c r="J9" s="7"/>
      <c r="K9" s="7">
        <f>I9</f>
        <v>558</v>
      </c>
    </row>
    <row r="10" spans="1:11" x14ac:dyDescent="0.25">
      <c r="A10" s="57"/>
      <c r="B10" s="55"/>
      <c r="C10" s="3" t="s">
        <v>24</v>
      </c>
      <c r="D10" s="18" t="s">
        <v>37</v>
      </c>
      <c r="E10" s="8">
        <v>3</v>
      </c>
      <c r="F10" s="9"/>
      <c r="G10" s="7">
        <v>83</v>
      </c>
      <c r="H10" s="7"/>
      <c r="I10" s="7">
        <f>E10*G10</f>
        <v>249</v>
      </c>
      <c r="J10" s="7"/>
      <c r="K10" s="7">
        <f>I10</f>
        <v>249</v>
      </c>
    </row>
    <row r="11" spans="1:11" x14ac:dyDescent="0.25">
      <c r="A11" s="57"/>
      <c r="B11" s="55"/>
      <c r="C11" s="3" t="s">
        <v>24</v>
      </c>
      <c r="D11" s="4" t="s">
        <v>13</v>
      </c>
      <c r="E11" s="8">
        <v>1</v>
      </c>
      <c r="F11" s="13">
        <v>2</v>
      </c>
      <c r="G11" s="6"/>
      <c r="H11" s="7">
        <v>35</v>
      </c>
      <c r="I11" s="7"/>
      <c r="J11" s="7">
        <f>F11*H11</f>
        <v>70</v>
      </c>
      <c r="K11" s="7">
        <f>J11</f>
        <v>70</v>
      </c>
    </row>
    <row r="12" spans="1:11" x14ac:dyDescent="0.25">
      <c r="A12" s="57"/>
      <c r="B12" s="55"/>
      <c r="C12" s="3" t="s">
        <v>24</v>
      </c>
      <c r="D12" s="4" t="s">
        <v>14</v>
      </c>
      <c r="E12" s="8">
        <v>13</v>
      </c>
      <c r="F12" s="13">
        <v>22</v>
      </c>
      <c r="G12" s="6"/>
      <c r="H12" s="7">
        <v>35</v>
      </c>
      <c r="I12" s="7"/>
      <c r="J12" s="7">
        <f>F12*H12</f>
        <v>770</v>
      </c>
      <c r="K12" s="7">
        <f>J12</f>
        <v>770</v>
      </c>
    </row>
    <row r="13" spans="1:11" x14ac:dyDescent="0.25">
      <c r="A13" s="57"/>
      <c r="B13" s="55"/>
      <c r="C13" s="3" t="s">
        <v>24</v>
      </c>
      <c r="D13" s="4" t="s">
        <v>15</v>
      </c>
      <c r="E13" s="8">
        <v>8</v>
      </c>
      <c r="F13" s="13">
        <v>15</v>
      </c>
      <c r="G13" s="6"/>
      <c r="H13" s="7">
        <v>35</v>
      </c>
      <c r="I13" s="7"/>
      <c r="J13" s="7">
        <f>F13*H13</f>
        <v>525</v>
      </c>
      <c r="K13" s="7">
        <f>J13</f>
        <v>525</v>
      </c>
    </row>
    <row r="14" spans="1:11" x14ac:dyDescent="0.25">
      <c r="A14" s="57"/>
      <c r="B14" s="55"/>
      <c r="C14" s="3" t="s">
        <v>24</v>
      </c>
      <c r="D14" s="16" t="s">
        <v>16</v>
      </c>
      <c r="E14" s="8">
        <v>2</v>
      </c>
      <c r="F14" s="9"/>
      <c r="G14" s="7">
        <v>51</v>
      </c>
      <c r="H14" s="7"/>
      <c r="I14" s="7">
        <f>E14*G14</f>
        <v>102</v>
      </c>
      <c r="J14" s="7"/>
      <c r="K14" s="7">
        <f>I14</f>
        <v>102</v>
      </c>
    </row>
    <row r="15" spans="1:11" x14ac:dyDescent="0.25">
      <c r="A15" s="57"/>
      <c r="B15" s="55"/>
      <c r="C15" s="3" t="s">
        <v>20</v>
      </c>
      <c r="D15" s="18" t="s">
        <v>36</v>
      </c>
      <c r="E15" s="8">
        <v>3</v>
      </c>
      <c r="F15" s="13"/>
      <c r="G15" s="7">
        <v>70</v>
      </c>
      <c r="H15" s="7"/>
      <c r="I15" s="7">
        <f>E15*G15</f>
        <v>210</v>
      </c>
      <c r="J15" s="7"/>
      <c r="K15" s="7">
        <f>I15</f>
        <v>210</v>
      </c>
    </row>
    <row r="16" spans="1:11" x14ac:dyDescent="0.25">
      <c r="A16" s="57"/>
      <c r="B16" s="55"/>
      <c r="C16" s="3" t="s">
        <v>20</v>
      </c>
      <c r="D16" s="18" t="s">
        <v>35</v>
      </c>
      <c r="E16" s="8">
        <v>11</v>
      </c>
      <c r="F16" s="9"/>
      <c r="G16" s="7">
        <v>65</v>
      </c>
      <c r="H16" s="7"/>
      <c r="I16" s="7">
        <f>E16*G16</f>
        <v>715</v>
      </c>
      <c r="J16" s="7"/>
      <c r="K16" s="7">
        <f>I16</f>
        <v>715</v>
      </c>
    </row>
    <row r="17" spans="1:11" x14ac:dyDescent="0.25">
      <c r="A17" s="57"/>
      <c r="B17" s="55"/>
      <c r="C17" s="3" t="s">
        <v>20</v>
      </c>
      <c r="D17" s="18" t="s">
        <v>37</v>
      </c>
      <c r="E17" s="8">
        <v>5</v>
      </c>
      <c r="F17" s="9"/>
      <c r="G17" s="7">
        <v>65</v>
      </c>
      <c r="H17" s="7"/>
      <c r="I17" s="7">
        <f>E17*G17</f>
        <v>325</v>
      </c>
      <c r="J17" s="7"/>
      <c r="K17" s="7">
        <f>I17</f>
        <v>325</v>
      </c>
    </row>
    <row r="18" spans="1:11" x14ac:dyDescent="0.25">
      <c r="A18" s="57"/>
      <c r="B18" s="55"/>
      <c r="C18" s="3" t="s">
        <v>20</v>
      </c>
      <c r="D18" s="4" t="s">
        <v>13</v>
      </c>
      <c r="E18" s="8">
        <v>1</v>
      </c>
      <c r="F18" s="13">
        <v>2</v>
      </c>
      <c r="G18" s="6"/>
      <c r="H18" s="7">
        <v>35</v>
      </c>
      <c r="I18" s="7"/>
      <c r="J18" s="7">
        <f>F18*H18</f>
        <v>70</v>
      </c>
      <c r="K18" s="7">
        <f>J18</f>
        <v>70</v>
      </c>
    </row>
    <row r="19" spans="1:11" x14ac:dyDescent="0.25">
      <c r="A19" s="57"/>
      <c r="B19" s="55"/>
      <c r="C19" s="3" t="s">
        <v>20</v>
      </c>
      <c r="D19" s="4" t="s">
        <v>14</v>
      </c>
      <c r="E19" s="8">
        <v>20</v>
      </c>
      <c r="F19" s="13">
        <v>33</v>
      </c>
      <c r="G19" s="6"/>
      <c r="H19" s="7">
        <v>35</v>
      </c>
      <c r="I19" s="7"/>
      <c r="J19" s="7">
        <f>F19*H19</f>
        <v>1155</v>
      </c>
      <c r="K19" s="7">
        <f>J19</f>
        <v>1155</v>
      </c>
    </row>
    <row r="20" spans="1:11" x14ac:dyDescent="0.25">
      <c r="A20" s="57"/>
      <c r="B20" s="55"/>
      <c r="C20" s="3" t="s">
        <v>20</v>
      </c>
      <c r="D20" s="4" t="s">
        <v>15</v>
      </c>
      <c r="E20" s="8">
        <v>8</v>
      </c>
      <c r="F20" s="13">
        <v>15</v>
      </c>
      <c r="G20" s="6"/>
      <c r="H20" s="7">
        <v>35</v>
      </c>
      <c r="I20" s="7"/>
      <c r="J20" s="7">
        <f>F20*H20</f>
        <v>525</v>
      </c>
      <c r="K20" s="7">
        <f>J20</f>
        <v>525</v>
      </c>
    </row>
    <row r="21" spans="1:11" x14ac:dyDescent="0.25">
      <c r="A21" s="57"/>
      <c r="B21" s="55"/>
      <c r="C21" s="3" t="s">
        <v>20</v>
      </c>
      <c r="D21" s="16" t="s">
        <v>16</v>
      </c>
      <c r="E21" s="8">
        <v>2</v>
      </c>
      <c r="F21" s="9"/>
      <c r="G21" s="7">
        <v>51</v>
      </c>
      <c r="H21" s="7"/>
      <c r="I21" s="7">
        <f>E21*G21</f>
        <v>102</v>
      </c>
      <c r="J21" s="7"/>
      <c r="K21" s="7">
        <f>I21</f>
        <v>102</v>
      </c>
    </row>
    <row r="22" spans="1:11" ht="17.25" customHeight="1" x14ac:dyDescent="0.25">
      <c r="A22" s="57"/>
      <c r="B22" s="55"/>
      <c r="C22" s="3" t="s">
        <v>22</v>
      </c>
      <c r="D22" s="18" t="s">
        <v>35</v>
      </c>
      <c r="E22" s="8">
        <v>3</v>
      </c>
      <c r="F22" s="9"/>
      <c r="G22" s="7">
        <v>65</v>
      </c>
      <c r="H22" s="7"/>
      <c r="I22" s="7">
        <f>E22*G22</f>
        <v>195</v>
      </c>
      <c r="J22" s="7"/>
      <c r="K22" s="7">
        <f>I22</f>
        <v>195</v>
      </c>
    </row>
    <row r="23" spans="1:11" ht="17.25" customHeight="1" x14ac:dyDescent="0.25">
      <c r="A23" s="57"/>
      <c r="B23" s="55"/>
      <c r="C23" s="3" t="s">
        <v>22</v>
      </c>
      <c r="D23" s="18" t="s">
        <v>37</v>
      </c>
      <c r="E23" s="8">
        <v>1</v>
      </c>
      <c r="F23" s="9"/>
      <c r="G23" s="7">
        <v>65</v>
      </c>
      <c r="H23" s="7"/>
      <c r="I23" s="7">
        <f>E23*G23</f>
        <v>65</v>
      </c>
      <c r="J23" s="7"/>
      <c r="K23" s="7">
        <f>I23</f>
        <v>65</v>
      </c>
    </row>
    <row r="24" spans="1:11" x14ac:dyDescent="0.25">
      <c r="A24" s="57"/>
      <c r="B24" s="55"/>
      <c r="C24" s="3" t="s">
        <v>22</v>
      </c>
      <c r="D24" s="4" t="s">
        <v>13</v>
      </c>
      <c r="E24" s="8">
        <v>1</v>
      </c>
      <c r="F24" s="13">
        <v>2</v>
      </c>
      <c r="G24" s="6"/>
      <c r="H24" s="7">
        <v>35</v>
      </c>
      <c r="I24" s="7"/>
      <c r="J24" s="7">
        <f>F24*H24</f>
        <v>70</v>
      </c>
      <c r="K24" s="7">
        <f>J24</f>
        <v>70</v>
      </c>
    </row>
    <row r="25" spans="1:11" x14ac:dyDescent="0.25">
      <c r="A25" s="57"/>
      <c r="B25" s="55"/>
      <c r="C25" s="3" t="s">
        <v>22</v>
      </c>
      <c r="D25" s="4" t="s">
        <v>14</v>
      </c>
      <c r="E25" s="8">
        <v>31</v>
      </c>
      <c r="F25" s="13">
        <v>52</v>
      </c>
      <c r="G25" s="6"/>
      <c r="H25" s="7">
        <v>35</v>
      </c>
      <c r="I25" s="7"/>
      <c r="J25" s="7">
        <f>F25*H25</f>
        <v>1820</v>
      </c>
      <c r="K25" s="7">
        <f>J25</f>
        <v>1820</v>
      </c>
    </row>
    <row r="26" spans="1:11" x14ac:dyDescent="0.25">
      <c r="A26" s="57"/>
      <c r="B26" s="55"/>
      <c r="C26" s="3" t="s">
        <v>22</v>
      </c>
      <c r="D26" s="4" t="s">
        <v>15</v>
      </c>
      <c r="E26" s="8">
        <v>30</v>
      </c>
      <c r="F26" s="13">
        <v>55</v>
      </c>
      <c r="G26" s="6"/>
      <c r="H26" s="7">
        <v>35</v>
      </c>
      <c r="I26" s="7"/>
      <c r="J26" s="7">
        <f>F26*H26</f>
        <v>1925</v>
      </c>
      <c r="K26" s="7">
        <f>J26</f>
        <v>1925</v>
      </c>
    </row>
    <row r="27" spans="1:11" x14ac:dyDescent="0.25">
      <c r="A27" s="57"/>
      <c r="B27" s="56"/>
      <c r="C27" s="22"/>
      <c r="D27" s="23" t="s">
        <v>17</v>
      </c>
      <c r="E27" s="24">
        <v>171</v>
      </c>
      <c r="F27" s="24">
        <v>220</v>
      </c>
      <c r="G27" s="25"/>
      <c r="H27" s="25"/>
      <c r="I27" s="26"/>
      <c r="J27" s="26"/>
      <c r="K27" s="26">
        <f>SUM(K3:K26)</f>
        <v>11288</v>
      </c>
    </row>
    <row r="28" spans="1:11" x14ac:dyDescent="0.25">
      <c r="A28" s="57"/>
      <c r="B28" s="55" t="s">
        <v>33</v>
      </c>
      <c r="C28" s="3" t="s">
        <v>18</v>
      </c>
      <c r="D28" s="18" t="s">
        <v>11</v>
      </c>
      <c r="E28" s="8">
        <v>5</v>
      </c>
      <c r="F28" s="9"/>
      <c r="G28" s="7">
        <v>253</v>
      </c>
      <c r="H28" s="7"/>
      <c r="I28" s="7">
        <f>E28*G28</f>
        <v>1265</v>
      </c>
      <c r="J28" s="7"/>
      <c r="K28" s="7">
        <f>I28</f>
        <v>1265</v>
      </c>
    </row>
    <row r="29" spans="1:11" x14ac:dyDescent="0.25">
      <c r="A29" s="57"/>
      <c r="B29" s="55"/>
      <c r="C29" s="3" t="s">
        <v>18</v>
      </c>
      <c r="D29" s="18" t="s">
        <v>12</v>
      </c>
      <c r="E29" s="8">
        <v>15</v>
      </c>
      <c r="F29" s="9"/>
      <c r="G29" s="7">
        <v>193</v>
      </c>
      <c r="H29" s="7"/>
      <c r="I29" s="7">
        <f>E29*G29</f>
        <v>2895</v>
      </c>
      <c r="J29" s="7"/>
      <c r="K29" s="7">
        <f>I29</f>
        <v>2895</v>
      </c>
    </row>
    <row r="30" spans="1:11" x14ac:dyDescent="0.25">
      <c r="A30" s="57"/>
      <c r="B30" s="55"/>
      <c r="C30" s="3" t="s">
        <v>18</v>
      </c>
      <c r="D30" s="18" t="s">
        <v>36</v>
      </c>
      <c r="E30" s="8">
        <v>5</v>
      </c>
      <c r="F30" s="9"/>
      <c r="G30" s="7">
        <v>163</v>
      </c>
      <c r="H30" s="7"/>
      <c r="I30" s="7">
        <f>E30*G30</f>
        <v>815</v>
      </c>
      <c r="J30" s="7"/>
      <c r="K30" s="7">
        <f>I30</f>
        <v>815</v>
      </c>
    </row>
    <row r="31" spans="1:11" x14ac:dyDescent="0.25">
      <c r="A31" s="57"/>
      <c r="B31" s="55"/>
      <c r="C31" s="3" t="s">
        <v>18</v>
      </c>
      <c r="D31" s="18" t="s">
        <v>35</v>
      </c>
      <c r="E31" s="8">
        <v>191</v>
      </c>
      <c r="F31" s="9"/>
      <c r="G31" s="7">
        <v>133</v>
      </c>
      <c r="H31" s="7"/>
      <c r="I31" s="7">
        <f>E31*G31</f>
        <v>25403</v>
      </c>
      <c r="J31" s="7"/>
      <c r="K31" s="7">
        <f>I31</f>
        <v>25403</v>
      </c>
    </row>
    <row r="32" spans="1:11" x14ac:dyDescent="0.25">
      <c r="A32" s="57"/>
      <c r="B32" s="55"/>
      <c r="C32" s="3" t="s">
        <v>18</v>
      </c>
      <c r="D32" s="18" t="s">
        <v>37</v>
      </c>
      <c r="E32" s="8">
        <v>65</v>
      </c>
      <c r="F32" s="9"/>
      <c r="G32" s="7">
        <v>123</v>
      </c>
      <c r="H32" s="7"/>
      <c r="I32" s="7">
        <f>E32*G32</f>
        <v>7995</v>
      </c>
      <c r="J32" s="7"/>
      <c r="K32" s="7">
        <f>I32</f>
        <v>7995</v>
      </c>
    </row>
    <row r="33" spans="1:11" x14ac:dyDescent="0.25">
      <c r="A33" s="57"/>
      <c r="B33" s="55"/>
      <c r="C33" s="3" t="s">
        <v>18</v>
      </c>
      <c r="D33" s="4" t="s">
        <v>19</v>
      </c>
      <c r="E33" s="8">
        <v>2</v>
      </c>
      <c r="F33" s="13">
        <v>3</v>
      </c>
      <c r="G33" s="6"/>
      <c r="H33" s="7">
        <v>35</v>
      </c>
      <c r="I33" s="7"/>
      <c r="J33" s="7">
        <f>F33*H33</f>
        <v>105</v>
      </c>
      <c r="K33" s="7">
        <f>J33</f>
        <v>105</v>
      </c>
    </row>
    <row r="34" spans="1:11" x14ac:dyDescent="0.25">
      <c r="A34" s="57"/>
      <c r="B34" s="55"/>
      <c r="C34" s="3" t="s">
        <v>18</v>
      </c>
      <c r="D34" s="4" t="s">
        <v>13</v>
      </c>
      <c r="E34" s="8">
        <v>15</v>
      </c>
      <c r="F34" s="13">
        <v>25</v>
      </c>
      <c r="G34" s="6"/>
      <c r="H34" s="7">
        <v>35</v>
      </c>
      <c r="I34" s="7"/>
      <c r="J34" s="7">
        <f>F34*H34</f>
        <v>875</v>
      </c>
      <c r="K34" s="7">
        <f>J34</f>
        <v>875</v>
      </c>
    </row>
    <row r="35" spans="1:11" x14ac:dyDescent="0.25">
      <c r="A35" s="57"/>
      <c r="B35" s="55"/>
      <c r="C35" s="3" t="s">
        <v>18</v>
      </c>
      <c r="D35" s="4" t="s">
        <v>14</v>
      </c>
      <c r="E35" s="8">
        <v>280</v>
      </c>
      <c r="F35" s="13">
        <v>467</v>
      </c>
      <c r="G35" s="6"/>
      <c r="H35" s="7">
        <v>35</v>
      </c>
      <c r="I35" s="7"/>
      <c r="J35" s="7">
        <f>F35*H35</f>
        <v>16345</v>
      </c>
      <c r="K35" s="7">
        <f>J35</f>
        <v>16345</v>
      </c>
    </row>
    <row r="36" spans="1:11" x14ac:dyDescent="0.25">
      <c r="A36" s="57"/>
      <c r="B36" s="55"/>
      <c r="C36" s="3" t="s">
        <v>18</v>
      </c>
      <c r="D36" s="4" t="s">
        <v>15</v>
      </c>
      <c r="E36" s="8">
        <v>202</v>
      </c>
      <c r="F36" s="13">
        <v>367</v>
      </c>
      <c r="G36" s="6"/>
      <c r="H36" s="7">
        <v>35</v>
      </c>
      <c r="I36" s="7"/>
      <c r="J36" s="7">
        <f>F36*H36</f>
        <v>12845</v>
      </c>
      <c r="K36" s="7">
        <f>J36</f>
        <v>12845</v>
      </c>
    </row>
    <row r="37" spans="1:11" x14ac:dyDescent="0.25">
      <c r="A37" s="57"/>
      <c r="B37" s="55"/>
      <c r="C37" s="3" t="s">
        <v>18</v>
      </c>
      <c r="D37" s="4" t="s">
        <v>16</v>
      </c>
      <c r="E37" s="8">
        <v>1</v>
      </c>
      <c r="F37" s="13"/>
      <c r="G37" s="7">
        <v>63</v>
      </c>
      <c r="H37" s="7"/>
      <c r="I37" s="7">
        <f>E37*G37</f>
        <v>63</v>
      </c>
      <c r="J37" s="7"/>
      <c r="K37" s="7">
        <f>I37</f>
        <v>63</v>
      </c>
    </row>
    <row r="38" spans="1:11" x14ac:dyDescent="0.25">
      <c r="A38" s="57"/>
      <c r="B38" s="56"/>
      <c r="C38" s="22"/>
      <c r="D38" s="23" t="s">
        <v>17</v>
      </c>
      <c r="E38" s="24">
        <v>781</v>
      </c>
      <c r="F38" s="24">
        <v>862</v>
      </c>
      <c r="G38" s="25"/>
      <c r="H38" s="25"/>
      <c r="I38" s="26"/>
      <c r="J38" s="26"/>
      <c r="K38" s="26">
        <f>SUM(K28:K37)</f>
        <v>68606</v>
      </c>
    </row>
    <row r="39" spans="1:11" x14ac:dyDescent="0.25">
      <c r="A39" s="57"/>
      <c r="B39" s="55" t="s">
        <v>32</v>
      </c>
      <c r="C39" s="3" t="s">
        <v>18</v>
      </c>
      <c r="D39" s="18" t="s">
        <v>11</v>
      </c>
      <c r="E39" s="8">
        <v>5</v>
      </c>
      <c r="F39" s="9"/>
      <c r="G39" s="7">
        <v>253</v>
      </c>
      <c r="H39" s="7"/>
      <c r="I39" s="7">
        <f>E39*G39</f>
        <v>1265</v>
      </c>
      <c r="J39" s="7"/>
      <c r="K39" s="7">
        <f>I39</f>
        <v>1265</v>
      </c>
    </row>
    <row r="40" spans="1:11" x14ac:dyDescent="0.25">
      <c r="A40" s="57"/>
      <c r="B40" s="55"/>
      <c r="C40" s="3" t="s">
        <v>18</v>
      </c>
      <c r="D40" s="18" t="s">
        <v>12</v>
      </c>
      <c r="E40" s="8">
        <v>10</v>
      </c>
      <c r="F40" s="9"/>
      <c r="G40" s="7">
        <v>193</v>
      </c>
      <c r="H40" s="7"/>
      <c r="I40" s="7">
        <f>E40*G40</f>
        <v>1930</v>
      </c>
      <c r="J40" s="7"/>
      <c r="K40" s="7">
        <f>I40</f>
        <v>1930</v>
      </c>
    </row>
    <row r="41" spans="1:11" x14ac:dyDescent="0.25">
      <c r="A41" s="57"/>
      <c r="B41" s="55"/>
      <c r="C41" s="3" t="s">
        <v>18</v>
      </c>
      <c r="D41" s="18" t="s">
        <v>36</v>
      </c>
      <c r="E41" s="8">
        <v>10</v>
      </c>
      <c r="F41" s="9"/>
      <c r="G41" s="7">
        <v>163</v>
      </c>
      <c r="H41" s="7"/>
      <c r="I41" s="7">
        <f>E41*G41</f>
        <v>1630</v>
      </c>
      <c r="J41" s="7"/>
      <c r="K41" s="7">
        <f>I41</f>
        <v>1630</v>
      </c>
    </row>
    <row r="42" spans="1:11" x14ac:dyDescent="0.25">
      <c r="A42" s="57"/>
      <c r="B42" s="55"/>
      <c r="C42" s="3" t="s">
        <v>18</v>
      </c>
      <c r="D42" s="18" t="s">
        <v>35</v>
      </c>
      <c r="E42" s="8">
        <v>166</v>
      </c>
      <c r="F42" s="9"/>
      <c r="G42" s="7">
        <v>133</v>
      </c>
      <c r="H42" s="7"/>
      <c r="I42" s="7">
        <f>E42*G42</f>
        <v>22078</v>
      </c>
      <c r="J42" s="7"/>
      <c r="K42" s="7">
        <f>I42</f>
        <v>22078</v>
      </c>
    </row>
    <row r="43" spans="1:11" x14ac:dyDescent="0.25">
      <c r="A43" s="57"/>
      <c r="B43" s="55"/>
      <c r="C43" s="3" t="s">
        <v>18</v>
      </c>
      <c r="D43" s="18" t="s">
        <v>37</v>
      </c>
      <c r="E43" s="8">
        <v>60</v>
      </c>
      <c r="F43" s="9"/>
      <c r="G43" s="7">
        <v>123</v>
      </c>
      <c r="H43" s="7"/>
      <c r="I43" s="7">
        <f>E43*G43</f>
        <v>7380</v>
      </c>
      <c r="J43" s="7"/>
      <c r="K43" s="7">
        <f>I43</f>
        <v>7380</v>
      </c>
    </row>
    <row r="44" spans="1:11" x14ac:dyDescent="0.25">
      <c r="A44" s="57"/>
      <c r="B44" s="55"/>
      <c r="C44" s="3" t="s">
        <v>18</v>
      </c>
      <c r="D44" s="4" t="s">
        <v>13</v>
      </c>
      <c r="E44" s="8">
        <v>26</v>
      </c>
      <c r="F44" s="13">
        <v>43</v>
      </c>
      <c r="G44" s="6"/>
      <c r="H44" s="7">
        <v>35</v>
      </c>
      <c r="I44" s="7"/>
      <c r="J44" s="7">
        <f>F44*H44</f>
        <v>1505</v>
      </c>
      <c r="K44" s="7">
        <f>J44</f>
        <v>1505</v>
      </c>
    </row>
    <row r="45" spans="1:11" x14ac:dyDescent="0.25">
      <c r="A45" s="57"/>
      <c r="B45" s="55"/>
      <c r="C45" s="3" t="s">
        <v>18</v>
      </c>
      <c r="D45" s="4" t="s">
        <v>14</v>
      </c>
      <c r="E45" s="8">
        <v>250</v>
      </c>
      <c r="F45" s="13">
        <v>417</v>
      </c>
      <c r="G45" s="6"/>
      <c r="H45" s="7">
        <v>35</v>
      </c>
      <c r="I45" s="7"/>
      <c r="J45" s="7">
        <f>F45*H45</f>
        <v>14595</v>
      </c>
      <c r="K45" s="7">
        <f>J45</f>
        <v>14595</v>
      </c>
    </row>
    <row r="46" spans="1:11" x14ac:dyDescent="0.25">
      <c r="A46" s="57"/>
      <c r="B46" s="55"/>
      <c r="C46" s="3" t="s">
        <v>18</v>
      </c>
      <c r="D46" s="4" t="s">
        <v>15</v>
      </c>
      <c r="E46" s="8">
        <v>150</v>
      </c>
      <c r="F46" s="13">
        <v>273</v>
      </c>
      <c r="G46" s="6"/>
      <c r="H46" s="7">
        <v>35</v>
      </c>
      <c r="I46" s="7"/>
      <c r="J46" s="7">
        <f>F46*H46</f>
        <v>9555</v>
      </c>
      <c r="K46" s="7">
        <f>J46</f>
        <v>9555</v>
      </c>
    </row>
    <row r="47" spans="1:11" x14ac:dyDescent="0.25">
      <c r="A47" s="57"/>
      <c r="B47" s="55"/>
      <c r="C47" s="3" t="s">
        <v>18</v>
      </c>
      <c r="D47" s="4" t="s">
        <v>16</v>
      </c>
      <c r="E47" s="8">
        <v>10</v>
      </c>
      <c r="F47" s="9"/>
      <c r="G47" s="7">
        <v>63</v>
      </c>
      <c r="H47" s="7"/>
      <c r="I47" s="7">
        <f>E47*G47</f>
        <v>630</v>
      </c>
      <c r="J47" s="7"/>
      <c r="K47" s="7">
        <f>I47</f>
        <v>630</v>
      </c>
    </row>
    <row r="48" spans="1:11" x14ac:dyDescent="0.25">
      <c r="A48" s="57"/>
      <c r="B48" s="56"/>
      <c r="C48" s="22"/>
      <c r="D48" s="23" t="s">
        <v>17</v>
      </c>
      <c r="E48" s="24">
        <v>687</v>
      </c>
      <c r="F48" s="24">
        <v>733</v>
      </c>
      <c r="G48" s="25"/>
      <c r="H48" s="25"/>
      <c r="I48" s="26"/>
      <c r="J48" s="26"/>
      <c r="K48" s="26">
        <f>SUM(K39:K47)</f>
        <v>60568</v>
      </c>
    </row>
    <row r="49" spans="1:11" x14ac:dyDescent="0.25">
      <c r="A49" s="57"/>
      <c r="B49" s="55" t="s">
        <v>31</v>
      </c>
      <c r="C49" s="3" t="s">
        <v>18</v>
      </c>
      <c r="D49" s="18" t="s">
        <v>12</v>
      </c>
      <c r="E49" s="5">
        <v>1</v>
      </c>
      <c r="F49" s="9"/>
      <c r="G49" s="7">
        <v>193</v>
      </c>
      <c r="H49" s="6"/>
      <c r="I49" s="7">
        <f>E49*G49</f>
        <v>193</v>
      </c>
      <c r="J49" s="7"/>
      <c r="K49" s="7">
        <f>I49</f>
        <v>193</v>
      </c>
    </row>
    <row r="50" spans="1:11" x14ac:dyDescent="0.25">
      <c r="A50" s="57"/>
      <c r="B50" s="55"/>
      <c r="C50" s="3" t="s">
        <v>18</v>
      </c>
      <c r="D50" s="18" t="s">
        <v>35</v>
      </c>
      <c r="E50" s="8">
        <v>5</v>
      </c>
      <c r="F50" s="9"/>
      <c r="G50" s="7">
        <v>133</v>
      </c>
      <c r="H50" s="6"/>
      <c r="I50" s="7">
        <f>E50*G50</f>
        <v>665</v>
      </c>
      <c r="J50" s="7"/>
      <c r="K50" s="7">
        <f>I50</f>
        <v>665</v>
      </c>
    </row>
    <row r="51" spans="1:11" x14ac:dyDescent="0.25">
      <c r="A51" s="57"/>
      <c r="B51" s="55"/>
      <c r="C51" s="3" t="s">
        <v>18</v>
      </c>
      <c r="D51" s="18" t="s">
        <v>37</v>
      </c>
      <c r="E51" s="8">
        <v>1</v>
      </c>
      <c r="F51" s="9"/>
      <c r="G51" s="7">
        <v>123</v>
      </c>
      <c r="H51" s="6"/>
      <c r="I51" s="7">
        <f>E51*G51</f>
        <v>123</v>
      </c>
      <c r="J51" s="7"/>
      <c r="K51" s="7">
        <f>I51</f>
        <v>123</v>
      </c>
    </row>
    <row r="52" spans="1:11" x14ac:dyDescent="0.25">
      <c r="A52" s="57"/>
      <c r="B52" s="55"/>
      <c r="C52" s="3" t="s">
        <v>18</v>
      </c>
      <c r="D52" s="4" t="s">
        <v>13</v>
      </c>
      <c r="E52" s="8">
        <v>1</v>
      </c>
      <c r="F52" s="13">
        <v>2</v>
      </c>
      <c r="G52" s="6"/>
      <c r="H52" s="7">
        <v>35</v>
      </c>
      <c r="I52" s="7"/>
      <c r="J52" s="7">
        <f>F52*H52</f>
        <v>70</v>
      </c>
      <c r="K52" s="7">
        <f>J52</f>
        <v>70</v>
      </c>
    </row>
    <row r="53" spans="1:11" x14ac:dyDescent="0.25">
      <c r="A53" s="57"/>
      <c r="B53" s="55"/>
      <c r="C53" s="3" t="s">
        <v>18</v>
      </c>
      <c r="D53" s="4" t="s">
        <v>14</v>
      </c>
      <c r="E53" s="8">
        <v>10</v>
      </c>
      <c r="F53" s="13">
        <v>17</v>
      </c>
      <c r="G53" s="6"/>
      <c r="H53" s="7">
        <v>35</v>
      </c>
      <c r="I53" s="7"/>
      <c r="J53" s="7">
        <f>F53*H53</f>
        <v>595</v>
      </c>
      <c r="K53" s="7">
        <f>J53</f>
        <v>595</v>
      </c>
    </row>
    <row r="54" spans="1:11" x14ac:dyDescent="0.25">
      <c r="A54" s="57"/>
      <c r="B54" s="55"/>
      <c r="C54" s="3" t="s">
        <v>18</v>
      </c>
      <c r="D54" s="4" t="s">
        <v>15</v>
      </c>
      <c r="E54" s="8">
        <v>8</v>
      </c>
      <c r="F54" s="13">
        <v>15</v>
      </c>
      <c r="G54" s="6"/>
      <c r="H54" s="7">
        <v>35</v>
      </c>
      <c r="I54" s="7"/>
      <c r="J54" s="7">
        <f>F54*H54</f>
        <v>525</v>
      </c>
      <c r="K54" s="7">
        <f>J54</f>
        <v>525</v>
      </c>
    </row>
    <row r="55" spans="1:11" x14ac:dyDescent="0.25">
      <c r="A55" s="57"/>
      <c r="B55" s="55"/>
      <c r="C55" s="3" t="s">
        <v>18</v>
      </c>
      <c r="D55" s="4" t="s">
        <v>16</v>
      </c>
      <c r="E55" s="8">
        <v>1</v>
      </c>
      <c r="F55" s="9"/>
      <c r="G55" s="7">
        <v>63</v>
      </c>
      <c r="H55" s="7"/>
      <c r="I55" s="7">
        <f>E55*G55</f>
        <v>63</v>
      </c>
      <c r="J55" s="7"/>
      <c r="K55" s="7">
        <f>I55</f>
        <v>63</v>
      </c>
    </row>
    <row r="56" spans="1:11" x14ac:dyDescent="0.25">
      <c r="A56" s="57"/>
      <c r="B56" s="56"/>
      <c r="C56" s="22"/>
      <c r="D56" s="23" t="s">
        <v>17</v>
      </c>
      <c r="E56" s="24">
        <v>27</v>
      </c>
      <c r="F56" s="24">
        <v>34</v>
      </c>
      <c r="G56" s="25"/>
      <c r="H56" s="25"/>
      <c r="I56" s="26"/>
      <c r="J56" s="26"/>
      <c r="K56" s="26">
        <f>SUM(K49:K55)</f>
        <v>2234</v>
      </c>
    </row>
    <row r="57" spans="1:11" x14ac:dyDescent="0.25">
      <c r="A57" s="57"/>
      <c r="B57" s="55" t="s">
        <v>30</v>
      </c>
      <c r="C57" s="3" t="s">
        <v>18</v>
      </c>
      <c r="D57" s="18" t="s">
        <v>11</v>
      </c>
      <c r="E57" s="8">
        <v>1</v>
      </c>
      <c r="F57" s="13"/>
      <c r="G57" s="7">
        <v>253</v>
      </c>
      <c r="H57" s="7"/>
      <c r="I57" s="7">
        <f>E57*G57</f>
        <v>253</v>
      </c>
      <c r="J57" s="7"/>
      <c r="K57" s="7">
        <f>I57</f>
        <v>253</v>
      </c>
    </row>
    <row r="58" spans="1:11" x14ac:dyDescent="0.25">
      <c r="A58" s="57"/>
      <c r="B58" s="55"/>
      <c r="C58" s="3" t="s">
        <v>18</v>
      </c>
      <c r="D58" s="18" t="s">
        <v>12</v>
      </c>
      <c r="E58" s="8">
        <v>2</v>
      </c>
      <c r="F58" s="9"/>
      <c r="G58" s="7">
        <v>193</v>
      </c>
      <c r="H58" s="7"/>
      <c r="I58" s="7">
        <f>E58*G58</f>
        <v>386</v>
      </c>
      <c r="J58" s="7"/>
      <c r="K58" s="7">
        <f>I58</f>
        <v>386</v>
      </c>
    </row>
    <row r="59" spans="1:11" x14ac:dyDescent="0.25">
      <c r="A59" s="57"/>
      <c r="B59" s="55"/>
      <c r="C59" s="3" t="s">
        <v>18</v>
      </c>
      <c r="D59" s="18" t="s">
        <v>35</v>
      </c>
      <c r="E59" s="8">
        <v>18</v>
      </c>
      <c r="F59" s="9"/>
      <c r="G59" s="7">
        <v>133</v>
      </c>
      <c r="H59" s="7"/>
      <c r="I59" s="7">
        <f>E59*G59</f>
        <v>2394</v>
      </c>
      <c r="J59" s="7"/>
      <c r="K59" s="7">
        <f>I59</f>
        <v>2394</v>
      </c>
    </row>
    <row r="60" spans="1:11" x14ac:dyDescent="0.25">
      <c r="A60" s="57"/>
      <c r="B60" s="55"/>
      <c r="C60" s="3" t="s">
        <v>18</v>
      </c>
      <c r="D60" s="18" t="s">
        <v>37</v>
      </c>
      <c r="E60" s="8">
        <v>7</v>
      </c>
      <c r="F60" s="9"/>
      <c r="G60" s="7">
        <v>123</v>
      </c>
      <c r="H60" s="7"/>
      <c r="I60" s="7">
        <f>E60*G60</f>
        <v>861</v>
      </c>
      <c r="J60" s="7"/>
      <c r="K60" s="7">
        <f>I60</f>
        <v>861</v>
      </c>
    </row>
    <row r="61" spans="1:11" x14ac:dyDescent="0.25">
      <c r="A61" s="57"/>
      <c r="B61" s="55"/>
      <c r="C61" s="3" t="s">
        <v>18</v>
      </c>
      <c r="D61" s="4" t="s">
        <v>13</v>
      </c>
      <c r="E61" s="8">
        <v>4</v>
      </c>
      <c r="F61" s="13">
        <v>7</v>
      </c>
      <c r="G61" s="6"/>
      <c r="H61" s="7">
        <v>35</v>
      </c>
      <c r="I61" s="7"/>
      <c r="J61" s="7">
        <f>F61*H61</f>
        <v>245</v>
      </c>
      <c r="K61" s="7">
        <f>J61</f>
        <v>245</v>
      </c>
    </row>
    <row r="62" spans="1:11" x14ac:dyDescent="0.25">
      <c r="A62" s="57"/>
      <c r="B62" s="55"/>
      <c r="C62" s="3" t="s">
        <v>18</v>
      </c>
      <c r="D62" s="4" t="s">
        <v>14</v>
      </c>
      <c r="E62" s="8">
        <v>58</v>
      </c>
      <c r="F62" s="13">
        <v>97</v>
      </c>
      <c r="G62" s="6"/>
      <c r="H62" s="7">
        <v>35</v>
      </c>
      <c r="I62" s="7"/>
      <c r="J62" s="7">
        <f>F62*H62</f>
        <v>3395</v>
      </c>
      <c r="K62" s="7">
        <f>J62</f>
        <v>3395</v>
      </c>
    </row>
    <row r="63" spans="1:11" x14ac:dyDescent="0.25">
      <c r="A63" s="57"/>
      <c r="B63" s="55"/>
      <c r="C63" s="3" t="s">
        <v>18</v>
      </c>
      <c r="D63" s="4" t="s">
        <v>15</v>
      </c>
      <c r="E63" s="8">
        <v>30</v>
      </c>
      <c r="F63" s="13">
        <v>55</v>
      </c>
      <c r="G63" s="6"/>
      <c r="H63" s="7">
        <v>35</v>
      </c>
      <c r="I63" s="7"/>
      <c r="J63" s="7">
        <f>F63*H63</f>
        <v>1925</v>
      </c>
      <c r="K63" s="7">
        <f>J63</f>
        <v>1925</v>
      </c>
    </row>
    <row r="64" spans="1:11" x14ac:dyDescent="0.25">
      <c r="A64" s="57"/>
      <c r="B64" s="55"/>
      <c r="C64" s="3" t="s">
        <v>18</v>
      </c>
      <c r="D64" s="4" t="s">
        <v>16</v>
      </c>
      <c r="E64" s="8">
        <v>8</v>
      </c>
      <c r="F64" s="9"/>
      <c r="G64" s="7">
        <v>63</v>
      </c>
      <c r="H64" s="7"/>
      <c r="I64" s="7">
        <f>E64*G64</f>
        <v>504</v>
      </c>
      <c r="J64" s="7"/>
      <c r="K64" s="7">
        <f>I64</f>
        <v>504</v>
      </c>
    </row>
    <row r="65" spans="1:11" x14ac:dyDescent="0.25">
      <c r="A65" s="57"/>
      <c r="B65" s="56"/>
      <c r="C65" s="22"/>
      <c r="D65" s="23" t="s">
        <v>17</v>
      </c>
      <c r="E65" s="24">
        <v>128</v>
      </c>
      <c r="F65" s="24">
        <v>159</v>
      </c>
      <c r="G65" s="25"/>
      <c r="H65" s="25"/>
      <c r="I65" s="26"/>
      <c r="J65" s="26"/>
      <c r="K65" s="26">
        <f>SUM(K57:K64)</f>
        <v>9963</v>
      </c>
    </row>
    <row r="66" spans="1:11" x14ac:dyDescent="0.25">
      <c r="A66" s="57"/>
      <c r="B66" s="55" t="s">
        <v>42</v>
      </c>
      <c r="C66" s="3" t="s">
        <v>18</v>
      </c>
      <c r="D66" s="18" t="s">
        <v>12</v>
      </c>
      <c r="E66" s="5">
        <v>1</v>
      </c>
      <c r="F66" s="5"/>
      <c r="G66" s="7">
        <v>193</v>
      </c>
      <c r="H66" s="6"/>
      <c r="I66" s="7">
        <f>E66*G66</f>
        <v>193</v>
      </c>
      <c r="J66" s="7"/>
      <c r="K66" s="7">
        <f>I66</f>
        <v>193</v>
      </c>
    </row>
    <row r="67" spans="1:11" x14ac:dyDescent="0.25">
      <c r="A67" s="57"/>
      <c r="B67" s="55"/>
      <c r="C67" s="3" t="s">
        <v>18</v>
      </c>
      <c r="D67" s="18" t="s">
        <v>35</v>
      </c>
      <c r="E67" s="8">
        <v>6</v>
      </c>
      <c r="F67" s="8"/>
      <c r="G67" s="7">
        <v>133</v>
      </c>
      <c r="H67" s="6"/>
      <c r="I67" s="7">
        <f>E67*G67</f>
        <v>798</v>
      </c>
      <c r="J67" s="7"/>
      <c r="K67" s="7">
        <f>I67</f>
        <v>798</v>
      </c>
    </row>
    <row r="68" spans="1:11" x14ac:dyDescent="0.25">
      <c r="A68" s="57"/>
      <c r="B68" s="55"/>
      <c r="C68" s="3" t="s">
        <v>18</v>
      </c>
      <c r="D68" s="18" t="s">
        <v>37</v>
      </c>
      <c r="E68" s="8">
        <v>9</v>
      </c>
      <c r="F68" s="8"/>
      <c r="G68" s="7">
        <v>123</v>
      </c>
      <c r="H68" s="6"/>
      <c r="I68" s="7">
        <f>E68*G68</f>
        <v>1107</v>
      </c>
      <c r="J68" s="7"/>
      <c r="K68" s="7">
        <f>I68</f>
        <v>1107</v>
      </c>
    </row>
    <row r="69" spans="1:11" x14ac:dyDescent="0.25">
      <c r="A69" s="57"/>
      <c r="B69" s="55"/>
      <c r="C69" s="3" t="s">
        <v>18</v>
      </c>
      <c r="D69" s="4" t="s">
        <v>13</v>
      </c>
      <c r="E69" s="8">
        <v>2</v>
      </c>
      <c r="F69" s="13">
        <v>3</v>
      </c>
      <c r="G69" s="6"/>
      <c r="H69" s="7">
        <v>35</v>
      </c>
      <c r="I69" s="7"/>
      <c r="J69" s="7">
        <f>F69*H69</f>
        <v>105</v>
      </c>
      <c r="K69" s="7">
        <f>J69</f>
        <v>105</v>
      </c>
    </row>
    <row r="70" spans="1:11" x14ac:dyDescent="0.25">
      <c r="A70" s="57"/>
      <c r="B70" s="55"/>
      <c r="C70" s="3" t="s">
        <v>18</v>
      </c>
      <c r="D70" s="4" t="s">
        <v>14</v>
      </c>
      <c r="E70" s="8">
        <v>20</v>
      </c>
      <c r="F70" s="13">
        <v>33</v>
      </c>
      <c r="G70" s="6"/>
      <c r="H70" s="7">
        <v>35</v>
      </c>
      <c r="I70" s="7"/>
      <c r="J70" s="7">
        <f>F70*H70</f>
        <v>1155</v>
      </c>
      <c r="K70" s="7">
        <f>J70</f>
        <v>1155</v>
      </c>
    </row>
    <row r="71" spans="1:11" x14ac:dyDescent="0.25">
      <c r="A71" s="57"/>
      <c r="B71" s="55"/>
      <c r="C71" s="3" t="s">
        <v>18</v>
      </c>
      <c r="D71" s="4" t="s">
        <v>15</v>
      </c>
      <c r="E71" s="8">
        <v>14</v>
      </c>
      <c r="F71" s="13">
        <v>25</v>
      </c>
      <c r="G71" s="6"/>
      <c r="H71" s="7">
        <v>35</v>
      </c>
      <c r="I71" s="7"/>
      <c r="J71" s="7">
        <f>F71*H71</f>
        <v>875</v>
      </c>
      <c r="K71" s="7">
        <f>J71</f>
        <v>875</v>
      </c>
    </row>
    <row r="72" spans="1:11" x14ac:dyDescent="0.25">
      <c r="A72" s="57"/>
      <c r="B72" s="55"/>
      <c r="C72" s="3" t="s">
        <v>18</v>
      </c>
      <c r="D72" s="4" t="s">
        <v>16</v>
      </c>
      <c r="E72" s="8">
        <v>1</v>
      </c>
      <c r="F72" s="9"/>
      <c r="G72" s="7">
        <v>63</v>
      </c>
      <c r="H72" s="6"/>
      <c r="I72" s="7">
        <f>E72*G72</f>
        <v>63</v>
      </c>
      <c r="J72" s="7"/>
      <c r="K72" s="7">
        <f>I72</f>
        <v>63</v>
      </c>
    </row>
    <row r="73" spans="1:11" x14ac:dyDescent="0.25">
      <c r="A73" s="57"/>
      <c r="B73" s="55"/>
      <c r="C73" s="3" t="s">
        <v>20</v>
      </c>
      <c r="D73" s="18" t="s">
        <v>35</v>
      </c>
      <c r="E73" s="5">
        <v>6</v>
      </c>
      <c r="F73" s="13"/>
      <c r="G73" s="7">
        <v>65</v>
      </c>
      <c r="H73" s="6"/>
      <c r="I73" s="7">
        <f>E73*G73</f>
        <v>390</v>
      </c>
      <c r="J73" s="7"/>
      <c r="K73" s="7">
        <f>I73</f>
        <v>390</v>
      </c>
    </row>
    <row r="74" spans="1:11" x14ac:dyDescent="0.25">
      <c r="A74" s="57"/>
      <c r="B74" s="55"/>
      <c r="C74" s="3" t="s">
        <v>20</v>
      </c>
      <c r="D74" s="18" t="s">
        <v>37</v>
      </c>
      <c r="E74" s="8">
        <v>8</v>
      </c>
      <c r="F74" s="9"/>
      <c r="G74" s="7">
        <v>65</v>
      </c>
      <c r="H74" s="6"/>
      <c r="I74" s="7">
        <f>E74*G74</f>
        <v>520</v>
      </c>
      <c r="J74" s="7"/>
      <c r="K74" s="7">
        <f>I74</f>
        <v>520</v>
      </c>
    </row>
    <row r="75" spans="1:11" x14ac:dyDescent="0.25">
      <c r="A75" s="57"/>
      <c r="B75" s="55"/>
      <c r="C75" s="3" t="s">
        <v>20</v>
      </c>
      <c r="D75" s="4" t="s">
        <v>13</v>
      </c>
      <c r="E75" s="8">
        <v>1</v>
      </c>
      <c r="F75" s="13">
        <v>2</v>
      </c>
      <c r="G75" s="6"/>
      <c r="H75" s="7">
        <v>35</v>
      </c>
      <c r="I75" s="7"/>
      <c r="J75" s="7">
        <f>F75*H75</f>
        <v>70</v>
      </c>
      <c r="K75" s="7">
        <f>J75</f>
        <v>70</v>
      </c>
    </row>
    <row r="76" spans="1:11" x14ac:dyDescent="0.25">
      <c r="A76" s="57"/>
      <c r="B76" s="55"/>
      <c r="C76" s="3" t="s">
        <v>20</v>
      </c>
      <c r="D76" s="4" t="s">
        <v>14</v>
      </c>
      <c r="E76" s="8">
        <v>15</v>
      </c>
      <c r="F76" s="13">
        <v>25</v>
      </c>
      <c r="G76" s="6"/>
      <c r="H76" s="7">
        <v>35</v>
      </c>
      <c r="I76" s="7"/>
      <c r="J76" s="7">
        <f>F76*H76</f>
        <v>875</v>
      </c>
      <c r="K76" s="7">
        <f>J76</f>
        <v>875</v>
      </c>
    </row>
    <row r="77" spans="1:11" x14ac:dyDescent="0.25">
      <c r="A77" s="57"/>
      <c r="B77" s="55"/>
      <c r="C77" s="3" t="s">
        <v>20</v>
      </c>
      <c r="D77" s="4" t="s">
        <v>15</v>
      </c>
      <c r="E77" s="8">
        <v>9</v>
      </c>
      <c r="F77" s="13">
        <v>16</v>
      </c>
      <c r="G77" s="6"/>
      <c r="H77" s="7">
        <v>35</v>
      </c>
      <c r="I77" s="7"/>
      <c r="J77" s="7">
        <f>F77*H77</f>
        <v>560</v>
      </c>
      <c r="K77" s="7">
        <f>J77</f>
        <v>560</v>
      </c>
    </row>
    <row r="78" spans="1:11" x14ac:dyDescent="0.25">
      <c r="A78" s="57"/>
      <c r="B78" s="55"/>
      <c r="C78" s="3" t="s">
        <v>20</v>
      </c>
      <c r="D78" s="4" t="s">
        <v>16</v>
      </c>
      <c r="E78" s="8">
        <v>1</v>
      </c>
      <c r="F78" s="9"/>
      <c r="G78" s="7">
        <v>51</v>
      </c>
      <c r="H78" s="7"/>
      <c r="I78" s="7">
        <f>E78*G78</f>
        <v>51</v>
      </c>
      <c r="J78" s="7"/>
      <c r="K78" s="7">
        <f>I78</f>
        <v>51</v>
      </c>
    </row>
    <row r="79" spans="1:11" x14ac:dyDescent="0.25">
      <c r="A79" s="57"/>
      <c r="B79" s="55"/>
      <c r="C79" s="22"/>
      <c r="D79" s="23" t="s">
        <v>17</v>
      </c>
      <c r="E79" s="24">
        <v>93</v>
      </c>
      <c r="F79" s="24">
        <v>104</v>
      </c>
      <c r="G79" s="25"/>
      <c r="H79" s="25"/>
      <c r="I79" s="26"/>
      <c r="J79" s="26"/>
      <c r="K79" s="26">
        <f>SUM(K66:K78)</f>
        <v>6762</v>
      </c>
    </row>
    <row r="80" spans="1:11" x14ac:dyDescent="0.25">
      <c r="A80" s="57"/>
      <c r="B80" s="55" t="s">
        <v>52</v>
      </c>
      <c r="C80" s="3" t="s">
        <v>18</v>
      </c>
      <c r="D80" s="18" t="s">
        <v>11</v>
      </c>
      <c r="E80" s="8">
        <v>3</v>
      </c>
      <c r="F80" s="9"/>
      <c r="G80" s="7">
        <v>253</v>
      </c>
      <c r="H80" s="31"/>
      <c r="I80" s="7">
        <f>E80*G80</f>
        <v>759</v>
      </c>
      <c r="J80" s="31"/>
      <c r="K80" s="7">
        <f>I80</f>
        <v>759</v>
      </c>
    </row>
    <row r="81" spans="1:11" x14ac:dyDescent="0.25">
      <c r="A81" s="57"/>
      <c r="B81" s="55"/>
      <c r="C81" s="3" t="s">
        <v>18</v>
      </c>
      <c r="D81" s="18" t="s">
        <v>12</v>
      </c>
      <c r="E81" s="8">
        <v>14</v>
      </c>
      <c r="F81" s="9"/>
      <c r="G81" s="7">
        <v>193</v>
      </c>
      <c r="H81" s="31"/>
      <c r="I81" s="7">
        <f>E81*G81</f>
        <v>2702</v>
      </c>
      <c r="J81" s="31"/>
      <c r="K81" s="7">
        <f>I81</f>
        <v>2702</v>
      </c>
    </row>
    <row r="82" spans="1:11" x14ac:dyDescent="0.25">
      <c r="A82" s="57"/>
      <c r="B82" s="55"/>
      <c r="C82" s="3" t="s">
        <v>18</v>
      </c>
      <c r="D82" s="18" t="s">
        <v>36</v>
      </c>
      <c r="E82" s="8">
        <v>1</v>
      </c>
      <c r="F82" s="9"/>
      <c r="G82" s="7">
        <v>163</v>
      </c>
      <c r="H82" s="31"/>
      <c r="I82" s="7">
        <f>E82*G82</f>
        <v>163</v>
      </c>
      <c r="J82" s="31"/>
      <c r="K82" s="7">
        <f>I82</f>
        <v>163</v>
      </c>
    </row>
    <row r="83" spans="1:11" x14ac:dyDescent="0.25">
      <c r="A83" s="57"/>
      <c r="B83" s="55"/>
      <c r="C83" s="3" t="s">
        <v>18</v>
      </c>
      <c r="D83" s="18" t="s">
        <v>35</v>
      </c>
      <c r="E83" s="8">
        <v>48</v>
      </c>
      <c r="F83" s="9"/>
      <c r="G83" s="7">
        <v>133</v>
      </c>
      <c r="H83" s="31"/>
      <c r="I83" s="7">
        <f>E83*G83</f>
        <v>6384</v>
      </c>
      <c r="J83" s="31"/>
      <c r="K83" s="7">
        <f>I83</f>
        <v>6384</v>
      </c>
    </row>
    <row r="84" spans="1:11" x14ac:dyDescent="0.25">
      <c r="A84" s="57"/>
      <c r="B84" s="55"/>
      <c r="C84" s="3" t="s">
        <v>18</v>
      </c>
      <c r="D84" s="18" t="s">
        <v>37</v>
      </c>
      <c r="E84" s="8">
        <v>91</v>
      </c>
      <c r="F84" s="9"/>
      <c r="G84" s="7">
        <v>123</v>
      </c>
      <c r="H84" s="31"/>
      <c r="I84" s="7">
        <f>E84*G84</f>
        <v>11193</v>
      </c>
      <c r="J84" s="31"/>
      <c r="K84" s="7">
        <f>I84</f>
        <v>11193</v>
      </c>
    </row>
    <row r="85" spans="1:11" x14ac:dyDescent="0.25">
      <c r="A85" s="57"/>
      <c r="B85" s="55"/>
      <c r="C85" s="3" t="s">
        <v>18</v>
      </c>
      <c r="D85" s="4" t="s">
        <v>19</v>
      </c>
      <c r="E85" s="8">
        <v>7</v>
      </c>
      <c r="F85" s="13">
        <v>12</v>
      </c>
      <c r="G85" s="31"/>
      <c r="H85" s="7">
        <v>35</v>
      </c>
      <c r="I85" s="31"/>
      <c r="J85" s="7">
        <f>F85*H85</f>
        <v>420</v>
      </c>
      <c r="K85" s="7">
        <f>J85</f>
        <v>420</v>
      </c>
    </row>
    <row r="86" spans="1:11" x14ac:dyDescent="0.25">
      <c r="A86" s="57"/>
      <c r="B86" s="55"/>
      <c r="C86" s="3" t="s">
        <v>18</v>
      </c>
      <c r="D86" s="4" t="s">
        <v>13</v>
      </c>
      <c r="E86" s="8">
        <v>15</v>
      </c>
      <c r="F86" s="13">
        <v>25</v>
      </c>
      <c r="G86" s="31"/>
      <c r="H86" s="7">
        <v>35</v>
      </c>
      <c r="I86" s="31"/>
      <c r="J86" s="7">
        <f>F86*H86</f>
        <v>875</v>
      </c>
      <c r="K86" s="7">
        <f>J86</f>
        <v>875</v>
      </c>
    </row>
    <row r="87" spans="1:11" x14ac:dyDescent="0.25">
      <c r="A87" s="57"/>
      <c r="B87" s="55"/>
      <c r="C87" s="3" t="s">
        <v>18</v>
      </c>
      <c r="D87" s="4" t="s">
        <v>14</v>
      </c>
      <c r="E87" s="8">
        <v>128</v>
      </c>
      <c r="F87" s="13">
        <v>213</v>
      </c>
      <c r="G87" s="31"/>
      <c r="H87" s="7">
        <v>35</v>
      </c>
      <c r="I87" s="31"/>
      <c r="J87" s="7">
        <f>F87*H87</f>
        <v>7455</v>
      </c>
      <c r="K87" s="7">
        <f>J87</f>
        <v>7455</v>
      </c>
    </row>
    <row r="88" spans="1:11" x14ac:dyDescent="0.25">
      <c r="A88" s="57"/>
      <c r="B88" s="55"/>
      <c r="C88" s="3" t="s">
        <v>18</v>
      </c>
      <c r="D88" s="4" t="s">
        <v>15</v>
      </c>
      <c r="E88" s="8">
        <v>85</v>
      </c>
      <c r="F88" s="13">
        <v>155</v>
      </c>
      <c r="G88" s="31"/>
      <c r="H88" s="7">
        <v>35</v>
      </c>
      <c r="I88" s="31"/>
      <c r="J88" s="7">
        <f>F88*H88</f>
        <v>5425</v>
      </c>
      <c r="K88" s="7">
        <f>J88</f>
        <v>5425</v>
      </c>
    </row>
    <row r="89" spans="1:11" x14ac:dyDescent="0.25">
      <c r="A89" s="57"/>
      <c r="B89" s="55"/>
      <c r="C89" s="3" t="s">
        <v>18</v>
      </c>
      <c r="D89" s="4" t="s">
        <v>16</v>
      </c>
      <c r="E89" s="8">
        <v>1</v>
      </c>
      <c r="F89" s="9"/>
      <c r="G89" s="7">
        <v>63</v>
      </c>
      <c r="H89" s="31"/>
      <c r="I89" s="7">
        <f>E89*G89</f>
        <v>63</v>
      </c>
      <c r="J89" s="31"/>
      <c r="K89" s="7">
        <f>I89</f>
        <v>63</v>
      </c>
    </row>
    <row r="90" spans="1:11" x14ac:dyDescent="0.25">
      <c r="A90" s="57"/>
      <c r="B90" s="55"/>
      <c r="C90" s="3" t="s">
        <v>20</v>
      </c>
      <c r="D90" s="18" t="s">
        <v>37</v>
      </c>
      <c r="E90" s="8">
        <v>1</v>
      </c>
      <c r="F90" s="9"/>
      <c r="G90" s="7">
        <v>65</v>
      </c>
      <c r="H90" s="31"/>
      <c r="I90" s="7">
        <f>E90*G90</f>
        <v>65</v>
      </c>
      <c r="J90" s="31"/>
      <c r="K90" s="7">
        <f>I90</f>
        <v>65</v>
      </c>
    </row>
    <row r="91" spans="1:11" x14ac:dyDescent="0.25">
      <c r="A91" s="57"/>
      <c r="B91" s="55"/>
      <c r="C91" s="3" t="s">
        <v>20</v>
      </c>
      <c r="D91" s="4" t="s">
        <v>14</v>
      </c>
      <c r="E91" s="8">
        <v>3</v>
      </c>
      <c r="F91" s="13">
        <v>5</v>
      </c>
      <c r="G91" s="31"/>
      <c r="H91" s="7">
        <v>35</v>
      </c>
      <c r="I91" s="31"/>
      <c r="J91" s="7">
        <f>F91*H91</f>
        <v>175</v>
      </c>
      <c r="K91" s="7">
        <f>J91</f>
        <v>175</v>
      </c>
    </row>
    <row r="92" spans="1:11" x14ac:dyDescent="0.25">
      <c r="A92" s="57"/>
      <c r="B92" s="55"/>
      <c r="C92" s="3" t="s">
        <v>20</v>
      </c>
      <c r="D92" s="4" t="s">
        <v>15</v>
      </c>
      <c r="E92" s="8">
        <v>1</v>
      </c>
      <c r="F92" s="13">
        <v>2</v>
      </c>
      <c r="G92" s="31"/>
      <c r="H92" s="7">
        <v>35</v>
      </c>
      <c r="I92" s="31"/>
      <c r="J92" s="7">
        <f>F92*H92</f>
        <v>70</v>
      </c>
      <c r="K92" s="7">
        <f>J92</f>
        <v>70</v>
      </c>
    </row>
    <row r="93" spans="1:11" x14ac:dyDescent="0.25">
      <c r="A93" s="57"/>
      <c r="B93" s="56"/>
      <c r="C93" s="22"/>
      <c r="D93" s="23" t="s">
        <v>17</v>
      </c>
      <c r="E93" s="24">
        <v>398</v>
      </c>
      <c r="F93" s="24">
        <v>412</v>
      </c>
      <c r="G93" s="32"/>
      <c r="H93" s="32"/>
      <c r="I93" s="32"/>
      <c r="J93" s="32"/>
      <c r="K93" s="33">
        <f>SUM(K80:K92)</f>
        <v>35749</v>
      </c>
    </row>
    <row r="94" spans="1:11" x14ac:dyDescent="0.25">
      <c r="A94" s="57"/>
      <c r="B94" s="55" t="s">
        <v>53</v>
      </c>
      <c r="C94" s="3" t="s">
        <v>18</v>
      </c>
      <c r="D94" s="18" t="s">
        <v>11</v>
      </c>
      <c r="E94" s="8">
        <v>2</v>
      </c>
      <c r="F94" s="9"/>
      <c r="G94" s="7">
        <v>253</v>
      </c>
      <c r="H94" s="31"/>
      <c r="I94" s="7">
        <f>E94*G94</f>
        <v>506</v>
      </c>
      <c r="J94" s="31"/>
      <c r="K94" s="7">
        <f>I94</f>
        <v>506</v>
      </c>
    </row>
    <row r="95" spans="1:11" x14ac:dyDescent="0.25">
      <c r="A95" s="57"/>
      <c r="B95" s="55"/>
      <c r="C95" s="3" t="s">
        <v>18</v>
      </c>
      <c r="D95" s="18" t="s">
        <v>12</v>
      </c>
      <c r="E95" s="8">
        <v>5</v>
      </c>
      <c r="F95" s="9"/>
      <c r="G95" s="7">
        <v>193</v>
      </c>
      <c r="H95" s="31"/>
      <c r="I95" s="7">
        <f>E95*G95</f>
        <v>965</v>
      </c>
      <c r="J95" s="31"/>
      <c r="K95" s="7">
        <f>I95</f>
        <v>965</v>
      </c>
    </row>
    <row r="96" spans="1:11" x14ac:dyDescent="0.25">
      <c r="A96" s="57"/>
      <c r="B96" s="55"/>
      <c r="C96" s="3" t="s">
        <v>18</v>
      </c>
      <c r="D96" s="18" t="s">
        <v>36</v>
      </c>
      <c r="E96" s="8">
        <v>1</v>
      </c>
      <c r="F96" s="9"/>
      <c r="G96" s="7">
        <v>163</v>
      </c>
      <c r="H96" s="31"/>
      <c r="I96" s="7">
        <f>E96*G96</f>
        <v>163</v>
      </c>
      <c r="J96" s="31"/>
      <c r="K96" s="7">
        <f>I96</f>
        <v>163</v>
      </c>
    </row>
    <row r="97" spans="1:11" x14ac:dyDescent="0.25">
      <c r="A97" s="57"/>
      <c r="B97" s="55"/>
      <c r="C97" s="3" t="s">
        <v>18</v>
      </c>
      <c r="D97" s="18" t="s">
        <v>35</v>
      </c>
      <c r="E97" s="8">
        <v>60</v>
      </c>
      <c r="F97" s="9"/>
      <c r="G97" s="7">
        <v>133</v>
      </c>
      <c r="H97" s="31"/>
      <c r="I97" s="7">
        <f>E97*G97</f>
        <v>7980</v>
      </c>
      <c r="J97" s="31"/>
      <c r="K97" s="7">
        <f>I97</f>
        <v>7980</v>
      </c>
    </row>
    <row r="98" spans="1:11" x14ac:dyDescent="0.25">
      <c r="A98" s="57"/>
      <c r="B98" s="55"/>
      <c r="C98" s="3" t="s">
        <v>18</v>
      </c>
      <c r="D98" s="18" t="s">
        <v>37</v>
      </c>
      <c r="E98" s="8">
        <v>10</v>
      </c>
      <c r="F98" s="9"/>
      <c r="G98" s="7">
        <v>123</v>
      </c>
      <c r="H98" s="31"/>
      <c r="I98" s="7">
        <f>E98*G98</f>
        <v>1230</v>
      </c>
      <c r="J98" s="31"/>
      <c r="K98" s="7">
        <f>I98</f>
        <v>1230</v>
      </c>
    </row>
    <row r="99" spans="1:11" x14ac:dyDescent="0.25">
      <c r="A99" s="57"/>
      <c r="B99" s="55"/>
      <c r="C99" s="3" t="s">
        <v>18</v>
      </c>
      <c r="D99" s="4" t="s">
        <v>13</v>
      </c>
      <c r="E99" s="8">
        <v>8</v>
      </c>
      <c r="F99" s="13">
        <v>13</v>
      </c>
      <c r="G99" s="31"/>
      <c r="H99" s="7">
        <v>35</v>
      </c>
      <c r="I99" s="31"/>
      <c r="J99" s="7">
        <f>F99*H99</f>
        <v>455</v>
      </c>
      <c r="K99" s="7">
        <f>J99</f>
        <v>455</v>
      </c>
    </row>
    <row r="100" spans="1:11" x14ac:dyDescent="0.25">
      <c r="A100" s="57"/>
      <c r="B100" s="55"/>
      <c r="C100" s="3" t="s">
        <v>18</v>
      </c>
      <c r="D100" s="4" t="s">
        <v>14</v>
      </c>
      <c r="E100" s="8">
        <v>128</v>
      </c>
      <c r="F100" s="13">
        <v>213</v>
      </c>
      <c r="G100" s="31"/>
      <c r="H100" s="7">
        <v>35</v>
      </c>
      <c r="I100" s="31"/>
      <c r="J100" s="7">
        <f>F100*H100</f>
        <v>7455</v>
      </c>
      <c r="K100" s="7">
        <f>J100</f>
        <v>7455</v>
      </c>
    </row>
    <row r="101" spans="1:11" x14ac:dyDescent="0.25">
      <c r="A101" s="57"/>
      <c r="B101" s="55"/>
      <c r="C101" s="3" t="s">
        <v>18</v>
      </c>
      <c r="D101" s="4" t="s">
        <v>15</v>
      </c>
      <c r="E101" s="8">
        <v>50</v>
      </c>
      <c r="F101" s="13">
        <v>91</v>
      </c>
      <c r="G101" s="31"/>
      <c r="H101" s="7">
        <v>35</v>
      </c>
      <c r="I101" s="31"/>
      <c r="J101" s="7">
        <f>F101*H101</f>
        <v>3185</v>
      </c>
      <c r="K101" s="7">
        <f>J101</f>
        <v>3185</v>
      </c>
    </row>
    <row r="102" spans="1:11" x14ac:dyDescent="0.25">
      <c r="A102" s="57"/>
      <c r="B102" s="55"/>
      <c r="C102" s="3" t="s">
        <v>18</v>
      </c>
      <c r="D102" s="4" t="s">
        <v>16</v>
      </c>
      <c r="E102" s="8">
        <v>20</v>
      </c>
      <c r="F102" s="9"/>
      <c r="G102" s="7">
        <v>63</v>
      </c>
      <c r="H102" s="31"/>
      <c r="I102" s="7">
        <f>E102*G102</f>
        <v>1260</v>
      </c>
      <c r="J102" s="31"/>
      <c r="K102" s="7">
        <f>I102</f>
        <v>1260</v>
      </c>
    </row>
    <row r="103" spans="1:11" x14ac:dyDescent="0.25">
      <c r="A103" s="57"/>
      <c r="B103" s="56"/>
      <c r="C103" s="22"/>
      <c r="D103" s="23" t="s">
        <v>17</v>
      </c>
      <c r="E103" s="24">
        <v>284</v>
      </c>
      <c r="F103" s="24">
        <v>317</v>
      </c>
      <c r="G103" s="32"/>
      <c r="H103" s="32"/>
      <c r="I103" s="32"/>
      <c r="J103" s="32"/>
      <c r="K103" s="33">
        <f>SUM(K94:K102)</f>
        <v>23199</v>
      </c>
    </row>
    <row r="104" spans="1:11" x14ac:dyDescent="0.25">
      <c r="A104" s="57"/>
      <c r="B104" s="55" t="s">
        <v>54</v>
      </c>
      <c r="C104" s="3" t="s">
        <v>18</v>
      </c>
      <c r="D104" s="18" t="s">
        <v>11</v>
      </c>
      <c r="E104" s="8">
        <v>4</v>
      </c>
      <c r="F104" s="9"/>
      <c r="G104" s="7">
        <v>253</v>
      </c>
      <c r="H104" s="31"/>
      <c r="I104" s="7">
        <f>E104*G104</f>
        <v>1012</v>
      </c>
      <c r="J104" s="31"/>
      <c r="K104" s="7">
        <f>I104</f>
        <v>1012</v>
      </c>
    </row>
    <row r="105" spans="1:11" x14ac:dyDescent="0.25">
      <c r="A105" s="57"/>
      <c r="B105" s="55"/>
      <c r="C105" s="3" t="s">
        <v>18</v>
      </c>
      <c r="D105" s="18" t="s">
        <v>12</v>
      </c>
      <c r="E105" s="8">
        <v>5</v>
      </c>
      <c r="F105" s="9"/>
      <c r="G105" s="7">
        <v>193</v>
      </c>
      <c r="H105" s="31"/>
      <c r="I105" s="7">
        <f>E105*G105</f>
        <v>965</v>
      </c>
      <c r="J105" s="31"/>
      <c r="K105" s="7">
        <f>I105</f>
        <v>965</v>
      </c>
    </row>
    <row r="106" spans="1:11" x14ac:dyDescent="0.25">
      <c r="A106" s="57"/>
      <c r="B106" s="55"/>
      <c r="C106" s="3" t="s">
        <v>18</v>
      </c>
      <c r="D106" s="18" t="s">
        <v>36</v>
      </c>
      <c r="E106" s="8">
        <v>2</v>
      </c>
      <c r="F106" s="9"/>
      <c r="G106" s="7">
        <v>163</v>
      </c>
      <c r="H106" s="31"/>
      <c r="I106" s="7">
        <f>E106*G106</f>
        <v>326</v>
      </c>
      <c r="J106" s="31"/>
      <c r="K106" s="7">
        <f>I106</f>
        <v>326</v>
      </c>
    </row>
    <row r="107" spans="1:11" x14ac:dyDescent="0.25">
      <c r="A107" s="57"/>
      <c r="B107" s="55"/>
      <c r="C107" s="3" t="s">
        <v>18</v>
      </c>
      <c r="D107" s="18" t="s">
        <v>35</v>
      </c>
      <c r="E107" s="8">
        <v>70</v>
      </c>
      <c r="F107" s="9"/>
      <c r="G107" s="7">
        <v>133</v>
      </c>
      <c r="H107" s="31"/>
      <c r="I107" s="7">
        <f>E107*G107</f>
        <v>9310</v>
      </c>
      <c r="J107" s="31"/>
      <c r="K107" s="7">
        <f>I107</f>
        <v>9310</v>
      </c>
    </row>
    <row r="108" spans="1:11" x14ac:dyDescent="0.25">
      <c r="A108" s="57"/>
      <c r="B108" s="55"/>
      <c r="C108" s="3" t="s">
        <v>18</v>
      </c>
      <c r="D108" s="18" t="s">
        <v>37</v>
      </c>
      <c r="E108" s="8">
        <v>22</v>
      </c>
      <c r="F108" s="9"/>
      <c r="G108" s="7">
        <v>123</v>
      </c>
      <c r="H108" s="31"/>
      <c r="I108" s="7">
        <f>E108*G108</f>
        <v>2706</v>
      </c>
      <c r="J108" s="31"/>
      <c r="K108" s="7">
        <f>I108</f>
        <v>2706</v>
      </c>
    </row>
    <row r="109" spans="1:11" x14ac:dyDescent="0.25">
      <c r="A109" s="57"/>
      <c r="B109" s="55"/>
      <c r="C109" s="3" t="s">
        <v>18</v>
      </c>
      <c r="D109" s="4" t="s">
        <v>19</v>
      </c>
      <c r="E109" s="8">
        <v>1</v>
      </c>
      <c r="F109" s="13">
        <v>2</v>
      </c>
      <c r="G109" s="31"/>
      <c r="H109" s="7">
        <v>35</v>
      </c>
      <c r="I109" s="31"/>
      <c r="J109" s="7">
        <f>F109*H109</f>
        <v>70</v>
      </c>
      <c r="K109" s="7">
        <f>J109</f>
        <v>70</v>
      </c>
    </row>
    <row r="110" spans="1:11" x14ac:dyDescent="0.25">
      <c r="A110" s="57"/>
      <c r="B110" s="55"/>
      <c r="C110" s="3" t="s">
        <v>18</v>
      </c>
      <c r="D110" s="4" t="s">
        <v>13</v>
      </c>
      <c r="E110" s="8">
        <v>7</v>
      </c>
      <c r="F110" s="13">
        <v>12</v>
      </c>
      <c r="G110" s="31"/>
      <c r="H110" s="7">
        <v>35</v>
      </c>
      <c r="I110" s="31"/>
      <c r="J110" s="7">
        <f>F110*H110</f>
        <v>420</v>
      </c>
      <c r="K110" s="7">
        <f>J110</f>
        <v>420</v>
      </c>
    </row>
    <row r="111" spans="1:11" x14ac:dyDescent="0.25">
      <c r="A111" s="57"/>
      <c r="B111" s="55"/>
      <c r="C111" s="3" t="s">
        <v>18</v>
      </c>
      <c r="D111" s="4" t="s">
        <v>14</v>
      </c>
      <c r="E111" s="8">
        <v>168</v>
      </c>
      <c r="F111" s="13">
        <v>280</v>
      </c>
      <c r="G111" s="31"/>
      <c r="H111" s="7">
        <v>35</v>
      </c>
      <c r="I111" s="31"/>
      <c r="J111" s="7">
        <f>F111*H111</f>
        <v>9800</v>
      </c>
      <c r="K111" s="7">
        <f>J111</f>
        <v>9800</v>
      </c>
    </row>
    <row r="112" spans="1:11" x14ac:dyDescent="0.25">
      <c r="A112" s="57"/>
      <c r="B112" s="55"/>
      <c r="C112" s="3" t="s">
        <v>18</v>
      </c>
      <c r="D112" s="4" t="s">
        <v>15</v>
      </c>
      <c r="E112" s="8">
        <v>100</v>
      </c>
      <c r="F112" s="13">
        <v>182</v>
      </c>
      <c r="G112" s="31"/>
      <c r="H112" s="7">
        <v>35</v>
      </c>
      <c r="I112" s="31"/>
      <c r="J112" s="7">
        <f>F112*H112</f>
        <v>6370</v>
      </c>
      <c r="K112" s="7">
        <f>J112</f>
        <v>6370</v>
      </c>
    </row>
    <row r="113" spans="1:11" x14ac:dyDescent="0.25">
      <c r="A113" s="57"/>
      <c r="B113" s="55"/>
      <c r="C113" s="3" t="s">
        <v>18</v>
      </c>
      <c r="D113" s="4" t="s">
        <v>16</v>
      </c>
      <c r="E113" s="8">
        <v>1</v>
      </c>
      <c r="F113" s="9"/>
      <c r="G113" s="7">
        <v>63</v>
      </c>
      <c r="H113" s="31"/>
      <c r="I113" s="7">
        <f>E113*G113</f>
        <v>63</v>
      </c>
      <c r="J113" s="31"/>
      <c r="K113" s="7">
        <f>I113</f>
        <v>63</v>
      </c>
    </row>
    <row r="114" spans="1:11" x14ac:dyDescent="0.25">
      <c r="A114" s="57"/>
      <c r="B114" s="55"/>
      <c r="C114" s="3" t="s">
        <v>24</v>
      </c>
      <c r="D114" s="18" t="s">
        <v>35</v>
      </c>
      <c r="E114" s="8">
        <v>1</v>
      </c>
      <c r="F114" s="9"/>
      <c r="G114" s="7">
        <v>93</v>
      </c>
      <c r="H114" s="31"/>
      <c r="I114" s="7">
        <f>E114*G114</f>
        <v>93</v>
      </c>
      <c r="J114" s="31"/>
      <c r="K114" s="7">
        <f>I114</f>
        <v>93</v>
      </c>
    </row>
    <row r="115" spans="1:11" x14ac:dyDescent="0.25">
      <c r="A115" s="57"/>
      <c r="B115" s="55"/>
      <c r="C115" s="3" t="s">
        <v>24</v>
      </c>
      <c r="D115" s="18" t="s">
        <v>37</v>
      </c>
      <c r="E115" s="8">
        <v>2</v>
      </c>
      <c r="F115" s="9"/>
      <c r="G115" s="7">
        <v>83</v>
      </c>
      <c r="H115" s="31"/>
      <c r="I115" s="7">
        <f>E115*G115</f>
        <v>166</v>
      </c>
      <c r="J115" s="31"/>
      <c r="K115" s="7">
        <f>I115</f>
        <v>166</v>
      </c>
    </row>
    <row r="116" spans="1:11" x14ac:dyDescent="0.25">
      <c r="A116" s="57"/>
      <c r="B116" s="55"/>
      <c r="C116" s="3" t="s">
        <v>24</v>
      </c>
      <c r="D116" s="4" t="s">
        <v>14</v>
      </c>
      <c r="E116" s="8">
        <v>15</v>
      </c>
      <c r="F116" s="13">
        <v>25</v>
      </c>
      <c r="G116" s="31"/>
      <c r="H116" s="7">
        <v>35</v>
      </c>
      <c r="I116" s="31"/>
      <c r="J116" s="7">
        <f>F116*H116</f>
        <v>875</v>
      </c>
      <c r="K116" s="7">
        <f>J116</f>
        <v>875</v>
      </c>
    </row>
    <row r="117" spans="1:11" x14ac:dyDescent="0.25">
      <c r="A117" s="57"/>
      <c r="B117" s="55"/>
      <c r="C117" s="3" t="s">
        <v>24</v>
      </c>
      <c r="D117" s="4" t="s">
        <v>15</v>
      </c>
      <c r="E117" s="8">
        <v>5</v>
      </c>
      <c r="F117" s="13">
        <v>9</v>
      </c>
      <c r="G117" s="31"/>
      <c r="H117" s="7">
        <v>35</v>
      </c>
      <c r="I117" s="31"/>
      <c r="J117" s="7">
        <f>F117*H117</f>
        <v>315</v>
      </c>
      <c r="K117" s="7">
        <f>J117</f>
        <v>315</v>
      </c>
    </row>
    <row r="118" spans="1:11" x14ac:dyDescent="0.25">
      <c r="A118" s="57"/>
      <c r="B118" s="55"/>
      <c r="C118" s="3" t="s">
        <v>20</v>
      </c>
      <c r="D118" s="18" t="s">
        <v>35</v>
      </c>
      <c r="E118" s="8">
        <v>1</v>
      </c>
      <c r="F118" s="13"/>
      <c r="G118" s="7">
        <v>65</v>
      </c>
      <c r="H118" s="31"/>
      <c r="I118" s="7">
        <f>E118*G118</f>
        <v>65</v>
      </c>
      <c r="J118" s="31"/>
      <c r="K118" s="7">
        <f>I118</f>
        <v>65</v>
      </c>
    </row>
    <row r="119" spans="1:11" x14ac:dyDescent="0.25">
      <c r="A119" s="57"/>
      <c r="B119" s="55"/>
      <c r="C119" s="3" t="s">
        <v>20</v>
      </c>
      <c r="D119" s="18" t="s">
        <v>37</v>
      </c>
      <c r="E119" s="8">
        <v>2</v>
      </c>
      <c r="F119" s="9"/>
      <c r="G119" s="7">
        <v>65</v>
      </c>
      <c r="H119" s="31"/>
      <c r="I119" s="7">
        <f>E119*G119</f>
        <v>130</v>
      </c>
      <c r="J119" s="31"/>
      <c r="K119" s="7">
        <f>I119</f>
        <v>130</v>
      </c>
    </row>
    <row r="120" spans="1:11" x14ac:dyDescent="0.25">
      <c r="A120" s="57"/>
      <c r="B120" s="55"/>
      <c r="C120" s="3" t="s">
        <v>20</v>
      </c>
      <c r="D120" s="4" t="s">
        <v>13</v>
      </c>
      <c r="E120" s="8">
        <v>1</v>
      </c>
      <c r="F120" s="13">
        <v>2</v>
      </c>
      <c r="G120" s="31"/>
      <c r="H120" s="7">
        <v>35</v>
      </c>
      <c r="I120" s="31"/>
      <c r="J120" s="7">
        <f t="shared" ref="J120:J125" si="0">F120*H120</f>
        <v>70</v>
      </c>
      <c r="K120" s="7">
        <f t="shared" ref="K120:K125" si="1">J120</f>
        <v>70</v>
      </c>
    </row>
    <row r="121" spans="1:11" x14ac:dyDescent="0.25">
      <c r="A121" s="57"/>
      <c r="B121" s="55"/>
      <c r="C121" s="3" t="s">
        <v>20</v>
      </c>
      <c r="D121" s="4" t="s">
        <v>14</v>
      </c>
      <c r="E121" s="8">
        <v>20</v>
      </c>
      <c r="F121" s="13">
        <v>33</v>
      </c>
      <c r="G121" s="31"/>
      <c r="H121" s="7">
        <v>35</v>
      </c>
      <c r="I121" s="31"/>
      <c r="J121" s="7">
        <f t="shared" si="0"/>
        <v>1155</v>
      </c>
      <c r="K121" s="7">
        <f t="shared" si="1"/>
        <v>1155</v>
      </c>
    </row>
    <row r="122" spans="1:11" x14ac:dyDescent="0.25">
      <c r="A122" s="57"/>
      <c r="B122" s="55"/>
      <c r="C122" s="3" t="s">
        <v>20</v>
      </c>
      <c r="D122" s="4" t="s">
        <v>15</v>
      </c>
      <c r="E122" s="8">
        <v>12</v>
      </c>
      <c r="F122" s="13">
        <v>22</v>
      </c>
      <c r="G122" s="31"/>
      <c r="H122" s="7">
        <v>35</v>
      </c>
      <c r="I122" s="31"/>
      <c r="J122" s="7">
        <f t="shared" si="0"/>
        <v>770</v>
      </c>
      <c r="K122" s="7">
        <f t="shared" si="1"/>
        <v>770</v>
      </c>
    </row>
    <row r="123" spans="1:11" x14ac:dyDescent="0.25">
      <c r="A123" s="57"/>
      <c r="B123" s="55"/>
      <c r="C123" s="3" t="s">
        <v>22</v>
      </c>
      <c r="D123" s="4" t="s">
        <v>19</v>
      </c>
      <c r="E123" s="8">
        <v>1</v>
      </c>
      <c r="F123" s="13">
        <v>2</v>
      </c>
      <c r="G123" s="31"/>
      <c r="H123" s="7">
        <v>35</v>
      </c>
      <c r="I123" s="31"/>
      <c r="J123" s="7">
        <f t="shared" si="0"/>
        <v>70</v>
      </c>
      <c r="K123" s="7">
        <f t="shared" si="1"/>
        <v>70</v>
      </c>
    </row>
    <row r="124" spans="1:11" x14ac:dyDescent="0.25">
      <c r="A124" s="57"/>
      <c r="B124" s="55"/>
      <c r="C124" s="3" t="s">
        <v>22</v>
      </c>
      <c r="D124" s="4" t="s">
        <v>14</v>
      </c>
      <c r="E124" s="8">
        <v>4</v>
      </c>
      <c r="F124" s="13">
        <v>7</v>
      </c>
      <c r="G124" s="31"/>
      <c r="H124" s="7">
        <v>35</v>
      </c>
      <c r="I124" s="31"/>
      <c r="J124" s="7">
        <f t="shared" si="0"/>
        <v>245</v>
      </c>
      <c r="K124" s="7">
        <f t="shared" si="1"/>
        <v>245</v>
      </c>
    </row>
    <row r="125" spans="1:11" x14ac:dyDescent="0.25">
      <c r="A125" s="57"/>
      <c r="B125" s="55"/>
      <c r="C125" s="3" t="s">
        <v>22</v>
      </c>
      <c r="D125" s="4" t="s">
        <v>15</v>
      </c>
      <c r="E125" s="8">
        <v>3</v>
      </c>
      <c r="F125" s="13">
        <v>5</v>
      </c>
      <c r="G125" s="31"/>
      <c r="H125" s="7">
        <v>35</v>
      </c>
      <c r="I125" s="31"/>
      <c r="J125" s="7">
        <f t="shared" si="0"/>
        <v>175</v>
      </c>
      <c r="K125" s="7">
        <f t="shared" si="1"/>
        <v>175</v>
      </c>
    </row>
    <row r="126" spans="1:11" x14ac:dyDescent="0.25">
      <c r="A126" s="57"/>
      <c r="B126" s="56"/>
      <c r="C126" s="22"/>
      <c r="D126" s="23" t="s">
        <v>17</v>
      </c>
      <c r="E126" s="24">
        <v>447</v>
      </c>
      <c r="F126" s="24">
        <v>581</v>
      </c>
      <c r="G126" s="32"/>
      <c r="H126" s="32"/>
      <c r="I126" s="32"/>
      <c r="J126" s="32"/>
      <c r="K126" s="33">
        <f>SUM(K104:K125)</f>
        <v>35171</v>
      </c>
    </row>
    <row r="127" spans="1:11" x14ac:dyDescent="0.25">
      <c r="A127" s="57"/>
      <c r="B127" s="55" t="s">
        <v>55</v>
      </c>
      <c r="C127" s="3" t="s">
        <v>18</v>
      </c>
      <c r="D127" s="18" t="s">
        <v>12</v>
      </c>
      <c r="E127" s="8">
        <v>6</v>
      </c>
      <c r="F127" s="9"/>
      <c r="G127" s="7">
        <v>193</v>
      </c>
      <c r="H127" s="31"/>
      <c r="I127" s="7">
        <f>E127*G127</f>
        <v>1158</v>
      </c>
      <c r="J127" s="31"/>
      <c r="K127" s="7">
        <f>I127</f>
        <v>1158</v>
      </c>
    </row>
    <row r="128" spans="1:11" x14ac:dyDescent="0.25">
      <c r="A128" s="57"/>
      <c r="B128" s="55"/>
      <c r="C128" s="3" t="s">
        <v>18</v>
      </c>
      <c r="D128" s="18" t="s">
        <v>35</v>
      </c>
      <c r="E128" s="8">
        <v>40</v>
      </c>
      <c r="F128" s="9"/>
      <c r="G128" s="7">
        <v>133</v>
      </c>
      <c r="H128" s="31"/>
      <c r="I128" s="7">
        <f>E128*G128</f>
        <v>5320</v>
      </c>
      <c r="J128" s="31"/>
      <c r="K128" s="7">
        <f>I128</f>
        <v>5320</v>
      </c>
    </row>
    <row r="129" spans="1:11" x14ac:dyDescent="0.25">
      <c r="A129" s="57"/>
      <c r="B129" s="55"/>
      <c r="C129" s="3" t="s">
        <v>18</v>
      </c>
      <c r="D129" s="18" t="s">
        <v>37</v>
      </c>
      <c r="E129" s="8">
        <v>10</v>
      </c>
      <c r="F129" s="9"/>
      <c r="G129" s="7">
        <v>123</v>
      </c>
      <c r="H129" s="31"/>
      <c r="I129" s="7">
        <f>E129*G129</f>
        <v>1230</v>
      </c>
      <c r="J129" s="31"/>
      <c r="K129" s="7">
        <f>I129</f>
        <v>1230</v>
      </c>
    </row>
    <row r="130" spans="1:11" x14ac:dyDescent="0.25">
      <c r="A130" s="57"/>
      <c r="B130" s="55"/>
      <c r="C130" s="3" t="s">
        <v>18</v>
      </c>
      <c r="D130" s="4" t="s">
        <v>13</v>
      </c>
      <c r="E130" s="8">
        <v>7</v>
      </c>
      <c r="F130" s="13">
        <v>12</v>
      </c>
      <c r="G130" s="31"/>
      <c r="H130" s="7">
        <v>35</v>
      </c>
      <c r="I130" s="31"/>
      <c r="J130" s="7">
        <f>F130*H130</f>
        <v>420</v>
      </c>
      <c r="K130" s="7">
        <f>J130</f>
        <v>420</v>
      </c>
    </row>
    <row r="131" spans="1:11" x14ac:dyDescent="0.25">
      <c r="A131" s="57"/>
      <c r="B131" s="55"/>
      <c r="C131" s="3" t="s">
        <v>18</v>
      </c>
      <c r="D131" s="4" t="s">
        <v>14</v>
      </c>
      <c r="E131" s="8">
        <v>100</v>
      </c>
      <c r="F131" s="13">
        <v>167</v>
      </c>
      <c r="G131" s="31"/>
      <c r="H131" s="7">
        <v>35</v>
      </c>
      <c r="I131" s="31"/>
      <c r="J131" s="7">
        <f>F131*H131</f>
        <v>5845</v>
      </c>
      <c r="K131" s="7">
        <f>J131</f>
        <v>5845</v>
      </c>
    </row>
    <row r="132" spans="1:11" x14ac:dyDescent="0.25">
      <c r="A132" s="57"/>
      <c r="B132" s="55"/>
      <c r="C132" s="3" t="s">
        <v>18</v>
      </c>
      <c r="D132" s="4" t="s">
        <v>15</v>
      </c>
      <c r="E132" s="8">
        <v>76</v>
      </c>
      <c r="F132" s="13">
        <v>138</v>
      </c>
      <c r="G132" s="31"/>
      <c r="H132" s="7">
        <v>35</v>
      </c>
      <c r="I132" s="31"/>
      <c r="J132" s="7">
        <f>F132*H132</f>
        <v>4830</v>
      </c>
      <c r="K132" s="7">
        <f>J132</f>
        <v>4830</v>
      </c>
    </row>
    <row r="133" spans="1:11" x14ac:dyDescent="0.25">
      <c r="A133" s="57"/>
      <c r="B133" s="55"/>
      <c r="C133" s="3" t="s">
        <v>18</v>
      </c>
      <c r="D133" s="4" t="s">
        <v>16</v>
      </c>
      <c r="E133" s="8">
        <v>1</v>
      </c>
      <c r="F133" s="9"/>
      <c r="G133" s="7">
        <v>63</v>
      </c>
      <c r="H133" s="31"/>
      <c r="I133" s="7">
        <f>E133*G133</f>
        <v>63</v>
      </c>
      <c r="J133" s="31"/>
      <c r="K133" s="7">
        <f>I133</f>
        <v>63</v>
      </c>
    </row>
    <row r="134" spans="1:11" x14ac:dyDescent="0.25">
      <c r="A134" s="57"/>
      <c r="B134" s="55"/>
      <c r="C134" s="3" t="s">
        <v>20</v>
      </c>
      <c r="D134" s="4" t="s">
        <v>14</v>
      </c>
      <c r="E134" s="8">
        <v>6</v>
      </c>
      <c r="F134" s="13">
        <v>10</v>
      </c>
      <c r="G134" s="31"/>
      <c r="H134" s="7">
        <v>35</v>
      </c>
      <c r="I134" s="31"/>
      <c r="J134" s="7">
        <f>F134*H134</f>
        <v>350</v>
      </c>
      <c r="K134" s="7">
        <f>J134</f>
        <v>350</v>
      </c>
    </row>
    <row r="135" spans="1:11" x14ac:dyDescent="0.25">
      <c r="A135" s="57"/>
      <c r="B135" s="55"/>
      <c r="C135" s="3" t="s">
        <v>20</v>
      </c>
      <c r="D135" s="4" t="s">
        <v>15</v>
      </c>
      <c r="E135" s="8">
        <v>4</v>
      </c>
      <c r="F135" s="13">
        <v>7</v>
      </c>
      <c r="G135" s="31"/>
      <c r="H135" s="7">
        <v>35</v>
      </c>
      <c r="I135" s="31"/>
      <c r="J135" s="7">
        <f>F135*H135</f>
        <v>245</v>
      </c>
      <c r="K135" s="7">
        <f>J135</f>
        <v>245</v>
      </c>
    </row>
    <row r="136" spans="1:11" x14ac:dyDescent="0.25">
      <c r="A136" s="57"/>
      <c r="B136" s="55"/>
      <c r="C136" s="22"/>
      <c r="D136" s="23" t="s">
        <v>17</v>
      </c>
      <c r="E136" s="24">
        <v>250</v>
      </c>
      <c r="F136" s="24">
        <v>334</v>
      </c>
      <c r="G136" s="32"/>
      <c r="H136" s="32"/>
      <c r="I136" s="32"/>
      <c r="J136" s="32"/>
      <c r="K136" s="33">
        <f>SUM(K127:K135)</f>
        <v>19461</v>
      </c>
    </row>
    <row r="137" spans="1:11" x14ac:dyDescent="0.25">
      <c r="A137" s="57"/>
      <c r="B137" s="55" t="s">
        <v>67</v>
      </c>
      <c r="C137" s="3" t="s">
        <v>18</v>
      </c>
      <c r="D137" s="18" t="s">
        <v>37</v>
      </c>
      <c r="E137" s="8">
        <v>10</v>
      </c>
      <c r="F137" s="9"/>
      <c r="G137" s="7">
        <v>123</v>
      </c>
      <c r="H137" s="31"/>
      <c r="I137" s="7">
        <f>E137*G137</f>
        <v>1230</v>
      </c>
      <c r="J137" s="31"/>
      <c r="K137" s="7">
        <f>I137</f>
        <v>1230</v>
      </c>
    </row>
    <row r="138" spans="1:11" x14ac:dyDescent="0.25">
      <c r="A138" s="57"/>
      <c r="B138" s="55"/>
      <c r="C138" s="3" t="s">
        <v>18</v>
      </c>
      <c r="D138" s="4" t="s">
        <v>19</v>
      </c>
      <c r="E138" s="8">
        <v>16</v>
      </c>
      <c r="F138" s="13">
        <v>27</v>
      </c>
      <c r="G138" s="31"/>
      <c r="H138" s="7">
        <v>35</v>
      </c>
      <c r="I138" s="31"/>
      <c r="J138" s="7">
        <f>F138*H138</f>
        <v>945</v>
      </c>
      <c r="K138" s="7">
        <f>J138</f>
        <v>945</v>
      </c>
    </row>
    <row r="139" spans="1:11" x14ac:dyDescent="0.25">
      <c r="A139" s="57"/>
      <c r="B139" s="55"/>
      <c r="C139" s="3" t="s">
        <v>18</v>
      </c>
      <c r="D139" s="4" t="s">
        <v>14</v>
      </c>
      <c r="E139" s="8">
        <v>47</v>
      </c>
      <c r="F139" s="13">
        <v>78</v>
      </c>
      <c r="G139" s="31"/>
      <c r="H139" s="7">
        <v>35</v>
      </c>
      <c r="I139" s="31"/>
      <c r="J139" s="7">
        <f>F139*H139</f>
        <v>2730</v>
      </c>
      <c r="K139" s="7">
        <f>J139</f>
        <v>2730</v>
      </c>
    </row>
    <row r="140" spans="1:11" x14ac:dyDescent="0.25">
      <c r="A140" s="57"/>
      <c r="B140" s="55"/>
      <c r="C140" s="3" t="s">
        <v>18</v>
      </c>
      <c r="D140" s="4" t="s">
        <v>15</v>
      </c>
      <c r="E140" s="8">
        <v>31</v>
      </c>
      <c r="F140" s="13">
        <v>56</v>
      </c>
      <c r="G140" s="31"/>
      <c r="H140" s="7">
        <v>35</v>
      </c>
      <c r="I140" s="31"/>
      <c r="J140" s="7">
        <f>F140*H140</f>
        <v>1960</v>
      </c>
      <c r="K140" s="7">
        <f>J140</f>
        <v>1960</v>
      </c>
    </row>
    <row r="141" spans="1:11" x14ac:dyDescent="0.25">
      <c r="A141" s="57"/>
      <c r="B141" s="55"/>
      <c r="C141" s="3" t="s">
        <v>18</v>
      </c>
      <c r="D141" s="4" t="s">
        <v>16</v>
      </c>
      <c r="E141" s="8">
        <v>1</v>
      </c>
      <c r="F141" s="9"/>
      <c r="G141" s="7">
        <v>63</v>
      </c>
      <c r="H141" s="31"/>
      <c r="I141" s="7">
        <f>E141*G141</f>
        <v>63</v>
      </c>
      <c r="J141" s="31"/>
      <c r="K141" s="7">
        <f>I141</f>
        <v>63</v>
      </c>
    </row>
    <row r="142" spans="1:11" x14ac:dyDescent="0.25">
      <c r="A142" s="57"/>
      <c r="B142" s="55"/>
      <c r="C142" s="3" t="s">
        <v>20</v>
      </c>
      <c r="D142" s="18" t="s">
        <v>37</v>
      </c>
      <c r="E142" s="8">
        <v>7</v>
      </c>
      <c r="F142" s="9"/>
      <c r="G142" s="7">
        <v>65</v>
      </c>
      <c r="H142" s="31"/>
      <c r="I142" s="7">
        <f>E142*G142</f>
        <v>455</v>
      </c>
      <c r="J142" s="31"/>
      <c r="K142" s="7">
        <f>I142</f>
        <v>455</v>
      </c>
    </row>
    <row r="143" spans="1:11" x14ac:dyDescent="0.25">
      <c r="A143" s="57"/>
      <c r="B143" s="55"/>
      <c r="C143" s="3" t="s">
        <v>20</v>
      </c>
      <c r="D143" s="4" t="s">
        <v>19</v>
      </c>
      <c r="E143" s="8">
        <v>20</v>
      </c>
      <c r="F143" s="13">
        <v>33</v>
      </c>
      <c r="G143" s="31"/>
      <c r="H143" s="7">
        <v>35</v>
      </c>
      <c r="I143" s="31"/>
      <c r="J143" s="7">
        <f>F143*H143</f>
        <v>1155</v>
      </c>
      <c r="K143" s="7">
        <f>J143</f>
        <v>1155</v>
      </c>
    </row>
    <row r="144" spans="1:11" x14ac:dyDescent="0.25">
      <c r="A144" s="57"/>
      <c r="B144" s="55"/>
      <c r="C144" s="3" t="s">
        <v>20</v>
      </c>
      <c r="D144" s="4" t="s">
        <v>14</v>
      </c>
      <c r="E144" s="8">
        <v>52</v>
      </c>
      <c r="F144" s="13">
        <v>87</v>
      </c>
      <c r="G144" s="31"/>
      <c r="H144" s="7">
        <v>35</v>
      </c>
      <c r="I144" s="31"/>
      <c r="J144" s="7">
        <f>F144*H144</f>
        <v>3045</v>
      </c>
      <c r="K144" s="7">
        <f>J144</f>
        <v>3045</v>
      </c>
    </row>
    <row r="145" spans="1:11" x14ac:dyDescent="0.25">
      <c r="A145" s="57"/>
      <c r="B145" s="55"/>
      <c r="C145" s="3" t="s">
        <v>20</v>
      </c>
      <c r="D145" s="4" t="s">
        <v>15</v>
      </c>
      <c r="E145" s="8">
        <v>34</v>
      </c>
      <c r="F145" s="13">
        <v>62</v>
      </c>
      <c r="G145" s="31"/>
      <c r="H145" s="7">
        <v>35</v>
      </c>
      <c r="I145" s="31"/>
      <c r="J145" s="7">
        <f>F145*H145</f>
        <v>2170</v>
      </c>
      <c r="K145" s="7">
        <f>J145</f>
        <v>2170</v>
      </c>
    </row>
    <row r="146" spans="1:11" x14ac:dyDescent="0.25">
      <c r="A146" s="57"/>
      <c r="B146" s="55"/>
      <c r="C146" s="3" t="s">
        <v>20</v>
      </c>
      <c r="D146" s="4" t="s">
        <v>16</v>
      </c>
      <c r="E146" s="8">
        <v>1</v>
      </c>
      <c r="F146" s="9"/>
      <c r="G146" s="7">
        <v>51</v>
      </c>
      <c r="H146" s="31"/>
      <c r="I146" s="7">
        <f>E146*G146</f>
        <v>51</v>
      </c>
      <c r="J146" s="31"/>
      <c r="K146" s="7">
        <f>I146</f>
        <v>51</v>
      </c>
    </row>
    <row r="147" spans="1:11" x14ac:dyDescent="0.25">
      <c r="A147" s="57"/>
      <c r="B147" s="56"/>
      <c r="C147" s="22"/>
      <c r="D147" s="23" t="s">
        <v>17</v>
      </c>
      <c r="E147" s="24">
        <v>219</v>
      </c>
      <c r="F147" s="24">
        <v>343</v>
      </c>
      <c r="G147" s="32"/>
      <c r="H147" s="32"/>
      <c r="I147" s="32"/>
      <c r="J147" s="32"/>
      <c r="K147" s="33">
        <f>SUM(K137:K146)</f>
        <v>13804</v>
      </c>
    </row>
    <row r="148" spans="1:11" x14ac:dyDescent="0.25">
      <c r="A148" s="57"/>
      <c r="B148" s="55" t="s">
        <v>68</v>
      </c>
      <c r="C148" s="3" t="s">
        <v>18</v>
      </c>
      <c r="D148" s="18" t="s">
        <v>35</v>
      </c>
      <c r="E148" s="8">
        <v>1</v>
      </c>
      <c r="F148" s="9"/>
      <c r="G148" s="7">
        <v>133</v>
      </c>
      <c r="H148" s="31"/>
      <c r="I148" s="7">
        <f>E148*G148</f>
        <v>133</v>
      </c>
      <c r="J148" s="31"/>
      <c r="K148" s="7">
        <f>I148</f>
        <v>133</v>
      </c>
    </row>
    <row r="149" spans="1:11" x14ac:dyDescent="0.25">
      <c r="A149" s="57"/>
      <c r="B149" s="55"/>
      <c r="C149" s="3" t="s">
        <v>18</v>
      </c>
      <c r="D149" s="18" t="s">
        <v>37</v>
      </c>
      <c r="E149" s="8">
        <v>24</v>
      </c>
      <c r="F149" s="9"/>
      <c r="G149" s="7">
        <v>123</v>
      </c>
      <c r="H149" s="31"/>
      <c r="I149" s="7">
        <f>E149*G149</f>
        <v>2952</v>
      </c>
      <c r="J149" s="31"/>
      <c r="K149" s="7">
        <f>I149</f>
        <v>2952</v>
      </c>
    </row>
    <row r="150" spans="1:11" x14ac:dyDescent="0.25">
      <c r="A150" s="57"/>
      <c r="B150" s="55"/>
      <c r="C150" s="3" t="s">
        <v>18</v>
      </c>
      <c r="D150" s="4" t="s">
        <v>19</v>
      </c>
      <c r="E150" s="8">
        <v>48</v>
      </c>
      <c r="F150" s="13">
        <v>80</v>
      </c>
      <c r="G150" s="31"/>
      <c r="H150" s="7">
        <v>35</v>
      </c>
      <c r="I150" s="31"/>
      <c r="J150" s="7">
        <f>F150*H150</f>
        <v>2800</v>
      </c>
      <c r="K150" s="7">
        <f>J150</f>
        <v>2800</v>
      </c>
    </row>
    <row r="151" spans="1:11" x14ac:dyDescent="0.25">
      <c r="A151" s="57"/>
      <c r="B151" s="55"/>
      <c r="C151" s="3" t="s">
        <v>18</v>
      </c>
      <c r="D151" s="4" t="s">
        <v>14</v>
      </c>
      <c r="E151" s="8">
        <v>160</v>
      </c>
      <c r="F151" s="13">
        <v>267</v>
      </c>
      <c r="G151" s="31"/>
      <c r="H151" s="7">
        <v>35</v>
      </c>
      <c r="I151" s="31"/>
      <c r="J151" s="7">
        <f>F151*H151</f>
        <v>9345</v>
      </c>
      <c r="K151" s="7">
        <f>J151</f>
        <v>9345</v>
      </c>
    </row>
    <row r="152" spans="1:11" x14ac:dyDescent="0.25">
      <c r="A152" s="57"/>
      <c r="B152" s="55"/>
      <c r="C152" s="3" t="s">
        <v>18</v>
      </c>
      <c r="D152" s="4" t="s">
        <v>15</v>
      </c>
      <c r="E152" s="8">
        <v>107</v>
      </c>
      <c r="F152" s="13">
        <v>195</v>
      </c>
      <c r="G152" s="31"/>
      <c r="H152" s="7">
        <v>35</v>
      </c>
      <c r="I152" s="31"/>
      <c r="J152" s="7">
        <f>F152*H152</f>
        <v>6825</v>
      </c>
      <c r="K152" s="7">
        <f>J152</f>
        <v>6825</v>
      </c>
    </row>
    <row r="153" spans="1:11" x14ac:dyDescent="0.25">
      <c r="A153" s="57"/>
      <c r="B153" s="55"/>
      <c r="C153" s="3" t="s">
        <v>18</v>
      </c>
      <c r="D153" s="4" t="s">
        <v>16</v>
      </c>
      <c r="E153" s="8">
        <v>1</v>
      </c>
      <c r="F153" s="9"/>
      <c r="G153" s="7">
        <v>63</v>
      </c>
      <c r="H153" s="31"/>
      <c r="I153" s="7">
        <f>E153*G153</f>
        <v>63</v>
      </c>
      <c r="J153" s="31"/>
      <c r="K153" s="7">
        <f>I153</f>
        <v>63</v>
      </c>
    </row>
    <row r="154" spans="1:11" x14ac:dyDescent="0.25">
      <c r="A154" s="57"/>
      <c r="B154" s="55"/>
      <c r="C154" s="3" t="s">
        <v>20</v>
      </c>
      <c r="D154" s="18" t="s">
        <v>35</v>
      </c>
      <c r="E154" s="8">
        <v>1</v>
      </c>
      <c r="F154" s="9"/>
      <c r="G154" s="7">
        <v>65</v>
      </c>
      <c r="H154" s="31"/>
      <c r="I154" s="7">
        <f>E154*G154</f>
        <v>65</v>
      </c>
      <c r="J154" s="31"/>
      <c r="K154" s="7">
        <f>I154</f>
        <v>65</v>
      </c>
    </row>
    <row r="155" spans="1:11" x14ac:dyDescent="0.25">
      <c r="A155" s="57"/>
      <c r="B155" s="55"/>
      <c r="C155" s="3" t="s">
        <v>20</v>
      </c>
      <c r="D155" s="18" t="s">
        <v>37</v>
      </c>
      <c r="E155" s="8">
        <v>16</v>
      </c>
      <c r="F155" s="9"/>
      <c r="G155" s="7">
        <v>65</v>
      </c>
      <c r="H155" s="31"/>
      <c r="I155" s="7">
        <f>E155*G155</f>
        <v>1040</v>
      </c>
      <c r="J155" s="31"/>
      <c r="K155" s="7">
        <f>I155</f>
        <v>1040</v>
      </c>
    </row>
    <row r="156" spans="1:11" x14ac:dyDescent="0.25">
      <c r="A156" s="57"/>
      <c r="B156" s="55"/>
      <c r="C156" s="3" t="s">
        <v>20</v>
      </c>
      <c r="D156" s="4" t="s">
        <v>19</v>
      </c>
      <c r="E156" s="8">
        <v>10</v>
      </c>
      <c r="F156" s="13">
        <v>17</v>
      </c>
      <c r="G156" s="31"/>
      <c r="H156" s="7">
        <v>35</v>
      </c>
      <c r="I156" s="31"/>
      <c r="J156" s="7">
        <f>F156*H156</f>
        <v>595</v>
      </c>
      <c r="K156" s="7">
        <f>J156</f>
        <v>595</v>
      </c>
    </row>
    <row r="157" spans="1:11" x14ac:dyDescent="0.25">
      <c r="A157" s="57"/>
      <c r="B157" s="55"/>
      <c r="C157" s="3" t="s">
        <v>20</v>
      </c>
      <c r="D157" s="4" t="s">
        <v>14</v>
      </c>
      <c r="E157" s="8">
        <v>110</v>
      </c>
      <c r="F157" s="13">
        <v>183</v>
      </c>
      <c r="G157" s="31"/>
      <c r="H157" s="7">
        <v>35</v>
      </c>
      <c r="I157" s="31"/>
      <c r="J157" s="7">
        <f>F157*H157</f>
        <v>6405</v>
      </c>
      <c r="K157" s="7">
        <f>J157</f>
        <v>6405</v>
      </c>
    </row>
    <row r="158" spans="1:11" x14ac:dyDescent="0.25">
      <c r="A158" s="57"/>
      <c r="B158" s="55"/>
      <c r="C158" s="3" t="s">
        <v>20</v>
      </c>
      <c r="D158" s="4" t="s">
        <v>15</v>
      </c>
      <c r="E158" s="8">
        <v>74</v>
      </c>
      <c r="F158" s="13">
        <v>135</v>
      </c>
      <c r="G158" s="31"/>
      <c r="H158" s="7">
        <v>35</v>
      </c>
      <c r="I158" s="31"/>
      <c r="J158" s="7">
        <f>F158*H158</f>
        <v>4725</v>
      </c>
      <c r="K158" s="7">
        <f>J158</f>
        <v>4725</v>
      </c>
    </row>
    <row r="159" spans="1:11" x14ac:dyDescent="0.25">
      <c r="A159" s="57"/>
      <c r="B159" s="55"/>
      <c r="C159" s="3" t="s">
        <v>20</v>
      </c>
      <c r="D159" s="4" t="s">
        <v>16</v>
      </c>
      <c r="E159" s="8">
        <v>1</v>
      </c>
      <c r="F159" s="13"/>
      <c r="G159" s="7">
        <v>51</v>
      </c>
      <c r="H159" s="31"/>
      <c r="I159" s="7">
        <f>E159*G159</f>
        <v>51</v>
      </c>
      <c r="J159" s="31"/>
      <c r="K159" s="7">
        <f>I159</f>
        <v>51</v>
      </c>
    </row>
    <row r="160" spans="1:11" x14ac:dyDescent="0.25">
      <c r="A160" s="57"/>
      <c r="B160" s="56"/>
      <c r="C160" s="22"/>
      <c r="D160" s="23" t="s">
        <v>17</v>
      </c>
      <c r="E160" s="24">
        <v>553</v>
      </c>
      <c r="F160" s="24">
        <v>877</v>
      </c>
      <c r="G160" s="32"/>
      <c r="H160" s="32"/>
      <c r="I160" s="32"/>
      <c r="J160" s="32"/>
      <c r="K160" s="33">
        <f>SUM(K148:K159)</f>
        <v>34999</v>
      </c>
    </row>
    <row r="161" spans="1:11" x14ac:dyDescent="0.25">
      <c r="A161" s="57"/>
      <c r="B161" s="58" t="s">
        <v>69</v>
      </c>
      <c r="C161" s="3" t="s">
        <v>18</v>
      </c>
      <c r="D161" s="18" t="s">
        <v>35</v>
      </c>
      <c r="E161" s="8">
        <v>1</v>
      </c>
      <c r="F161" s="9"/>
      <c r="G161" s="7">
        <v>133</v>
      </c>
      <c r="H161" s="7"/>
      <c r="I161" s="7">
        <f>E161*G161</f>
        <v>133</v>
      </c>
      <c r="J161" s="7"/>
      <c r="K161" s="7">
        <f>I161</f>
        <v>133</v>
      </c>
    </row>
    <row r="162" spans="1:11" x14ac:dyDescent="0.25">
      <c r="A162" s="57"/>
      <c r="B162" s="55"/>
      <c r="C162" s="3" t="s">
        <v>18</v>
      </c>
      <c r="D162" s="18" t="s">
        <v>37</v>
      </c>
      <c r="E162" s="8">
        <v>18</v>
      </c>
      <c r="F162" s="9"/>
      <c r="G162" s="7">
        <v>123</v>
      </c>
      <c r="H162" s="7"/>
      <c r="I162" s="7">
        <f>E162*G162</f>
        <v>2214</v>
      </c>
      <c r="J162" s="7"/>
      <c r="K162" s="7">
        <f>I162</f>
        <v>2214</v>
      </c>
    </row>
    <row r="163" spans="1:11" x14ac:dyDescent="0.25">
      <c r="A163" s="57"/>
      <c r="B163" s="55"/>
      <c r="C163" s="3" t="s">
        <v>18</v>
      </c>
      <c r="D163" s="4" t="s">
        <v>19</v>
      </c>
      <c r="E163" s="8">
        <v>33</v>
      </c>
      <c r="F163" s="13">
        <v>55</v>
      </c>
      <c r="G163" s="6"/>
      <c r="H163" s="7">
        <v>35</v>
      </c>
      <c r="I163" s="7"/>
      <c r="J163" s="7">
        <f>F163*H163</f>
        <v>1925</v>
      </c>
      <c r="K163" s="7">
        <f>J163</f>
        <v>1925</v>
      </c>
    </row>
    <row r="164" spans="1:11" x14ac:dyDescent="0.25">
      <c r="A164" s="57"/>
      <c r="B164" s="55"/>
      <c r="C164" s="3" t="s">
        <v>18</v>
      </c>
      <c r="D164" s="4" t="s">
        <v>14</v>
      </c>
      <c r="E164" s="8">
        <v>105</v>
      </c>
      <c r="F164" s="13">
        <v>175</v>
      </c>
      <c r="G164" s="6"/>
      <c r="H164" s="7">
        <v>35</v>
      </c>
      <c r="I164" s="7"/>
      <c r="J164" s="7">
        <f>F164*H164</f>
        <v>6125</v>
      </c>
      <c r="K164" s="7">
        <f>J164</f>
        <v>6125</v>
      </c>
    </row>
    <row r="165" spans="1:11" x14ac:dyDescent="0.25">
      <c r="A165" s="57"/>
      <c r="B165" s="55"/>
      <c r="C165" s="3" t="s">
        <v>18</v>
      </c>
      <c r="D165" s="4" t="s">
        <v>15</v>
      </c>
      <c r="E165" s="8">
        <v>69</v>
      </c>
      <c r="F165" s="13">
        <v>125</v>
      </c>
      <c r="G165" s="6"/>
      <c r="H165" s="7">
        <v>35</v>
      </c>
      <c r="I165" s="7"/>
      <c r="J165" s="7">
        <f>F165*H165</f>
        <v>4375</v>
      </c>
      <c r="K165" s="7">
        <f>J165</f>
        <v>4375</v>
      </c>
    </row>
    <row r="166" spans="1:11" x14ac:dyDescent="0.25">
      <c r="A166" s="57"/>
      <c r="B166" s="55"/>
      <c r="C166" s="3" t="s">
        <v>18</v>
      </c>
      <c r="D166" s="4" t="s">
        <v>16</v>
      </c>
      <c r="E166" s="8">
        <v>1</v>
      </c>
      <c r="F166" s="13"/>
      <c r="G166" s="7">
        <v>63</v>
      </c>
      <c r="H166" s="7"/>
      <c r="I166" s="7">
        <f>E166*G166</f>
        <v>63</v>
      </c>
      <c r="J166" s="7"/>
      <c r="K166" s="7">
        <f>I166</f>
        <v>63</v>
      </c>
    </row>
    <row r="167" spans="1:11" x14ac:dyDescent="0.25">
      <c r="A167" s="57"/>
      <c r="B167" s="55"/>
      <c r="C167" s="3" t="s">
        <v>20</v>
      </c>
      <c r="D167" s="18" t="s">
        <v>37</v>
      </c>
      <c r="E167" s="8">
        <v>4</v>
      </c>
      <c r="F167" s="9"/>
      <c r="G167" s="7">
        <v>65</v>
      </c>
      <c r="H167" s="7"/>
      <c r="I167" s="7">
        <f>E167*G167</f>
        <v>260</v>
      </c>
      <c r="J167" s="7"/>
      <c r="K167" s="7">
        <f>I167</f>
        <v>260</v>
      </c>
    </row>
    <row r="168" spans="1:11" x14ac:dyDescent="0.25">
      <c r="A168" s="57"/>
      <c r="B168" s="55"/>
      <c r="C168" s="3" t="s">
        <v>20</v>
      </c>
      <c r="D168" s="4" t="s">
        <v>19</v>
      </c>
      <c r="E168" s="8">
        <v>5</v>
      </c>
      <c r="F168" s="13">
        <v>8</v>
      </c>
      <c r="G168" s="6"/>
      <c r="H168" s="7">
        <v>35</v>
      </c>
      <c r="I168" s="7"/>
      <c r="J168" s="7">
        <f>F168*H168</f>
        <v>280</v>
      </c>
      <c r="K168" s="7">
        <f>J168</f>
        <v>280</v>
      </c>
    </row>
    <row r="169" spans="1:11" x14ac:dyDescent="0.25">
      <c r="A169" s="57"/>
      <c r="B169" s="55"/>
      <c r="C169" s="3" t="s">
        <v>20</v>
      </c>
      <c r="D169" s="4" t="s">
        <v>14</v>
      </c>
      <c r="E169" s="8">
        <v>18</v>
      </c>
      <c r="F169" s="13">
        <v>30</v>
      </c>
      <c r="G169" s="6"/>
      <c r="H169" s="7">
        <v>35</v>
      </c>
      <c r="I169" s="7"/>
      <c r="J169" s="7">
        <f>F169*H169</f>
        <v>1050</v>
      </c>
      <c r="K169" s="7">
        <f>J169</f>
        <v>1050</v>
      </c>
    </row>
    <row r="170" spans="1:11" x14ac:dyDescent="0.25">
      <c r="A170" s="57"/>
      <c r="B170" s="55"/>
      <c r="C170" s="3" t="s">
        <v>20</v>
      </c>
      <c r="D170" s="4" t="s">
        <v>15</v>
      </c>
      <c r="E170" s="8">
        <v>11</v>
      </c>
      <c r="F170" s="13">
        <v>20</v>
      </c>
      <c r="G170" s="6"/>
      <c r="H170" s="7">
        <v>35</v>
      </c>
      <c r="I170" s="7"/>
      <c r="J170" s="7">
        <f>F170*H170</f>
        <v>700</v>
      </c>
      <c r="K170" s="7">
        <f>J170</f>
        <v>700</v>
      </c>
    </row>
    <row r="171" spans="1:11" x14ac:dyDescent="0.25">
      <c r="A171" s="57"/>
      <c r="B171" s="55"/>
      <c r="C171" s="3" t="s">
        <v>20</v>
      </c>
      <c r="D171" s="4" t="s">
        <v>16</v>
      </c>
      <c r="E171" s="8">
        <v>1</v>
      </c>
      <c r="F171" s="9"/>
      <c r="G171" s="7">
        <v>51</v>
      </c>
      <c r="H171" s="7"/>
      <c r="I171" s="7">
        <f>E171*G171</f>
        <v>51</v>
      </c>
      <c r="J171" s="12"/>
      <c r="K171" s="7">
        <f>I171</f>
        <v>51</v>
      </c>
    </row>
    <row r="172" spans="1:11" x14ac:dyDescent="0.25">
      <c r="A172" s="57"/>
      <c r="B172" s="56"/>
      <c r="C172" s="22"/>
      <c r="D172" s="23" t="s">
        <v>17</v>
      </c>
      <c r="E172" s="24">
        <v>266</v>
      </c>
      <c r="F172" s="24">
        <v>413</v>
      </c>
      <c r="G172" s="25"/>
      <c r="H172" s="25"/>
      <c r="I172" s="26"/>
      <c r="J172" s="26"/>
      <c r="K172" s="26">
        <f>SUM(K161:K171)</f>
        <v>17176</v>
      </c>
    </row>
    <row r="173" spans="1:11" x14ac:dyDescent="0.25">
      <c r="A173" s="57"/>
      <c r="B173" s="58" t="s">
        <v>119</v>
      </c>
      <c r="C173" s="3" t="s">
        <v>18</v>
      </c>
      <c r="D173" s="4" t="s">
        <v>14</v>
      </c>
      <c r="E173" s="8">
        <v>4</v>
      </c>
      <c r="F173" s="13">
        <v>7</v>
      </c>
      <c r="G173" s="6"/>
      <c r="H173" s="7">
        <v>35</v>
      </c>
      <c r="I173" s="7"/>
      <c r="J173" s="7">
        <f>F173*H173</f>
        <v>245</v>
      </c>
      <c r="K173" s="7">
        <f>J173</f>
        <v>245</v>
      </c>
    </row>
    <row r="174" spans="1:11" x14ac:dyDescent="0.25">
      <c r="A174" s="57"/>
      <c r="B174" s="55"/>
      <c r="C174" s="3" t="s">
        <v>18</v>
      </c>
      <c r="D174" s="4" t="s">
        <v>15</v>
      </c>
      <c r="E174" s="8">
        <v>3</v>
      </c>
      <c r="F174" s="13">
        <v>5</v>
      </c>
      <c r="G174" s="6"/>
      <c r="H174" s="7">
        <v>35</v>
      </c>
      <c r="I174" s="7"/>
      <c r="J174" s="7">
        <f>F174*H174</f>
        <v>175</v>
      </c>
      <c r="K174" s="7">
        <f>J174</f>
        <v>175</v>
      </c>
    </row>
    <row r="175" spans="1:11" x14ac:dyDescent="0.25">
      <c r="A175" s="57"/>
      <c r="B175" s="55"/>
      <c r="C175" s="3" t="s">
        <v>20</v>
      </c>
      <c r="D175" s="4" t="s">
        <v>19</v>
      </c>
      <c r="E175" s="8">
        <v>2</v>
      </c>
      <c r="F175" s="13">
        <v>3</v>
      </c>
      <c r="G175" s="6"/>
      <c r="H175" s="7">
        <v>35</v>
      </c>
      <c r="I175" s="7"/>
      <c r="J175" s="7">
        <f>F175*H175</f>
        <v>105</v>
      </c>
      <c r="K175" s="7">
        <f>J175</f>
        <v>105</v>
      </c>
    </row>
    <row r="176" spans="1:11" x14ac:dyDescent="0.25">
      <c r="A176" s="57"/>
      <c r="B176" s="55"/>
      <c r="C176" s="3" t="s">
        <v>20</v>
      </c>
      <c r="D176" s="4" t="s">
        <v>14</v>
      </c>
      <c r="E176" s="8">
        <v>17</v>
      </c>
      <c r="F176" s="13">
        <v>28</v>
      </c>
      <c r="G176" s="6"/>
      <c r="H176" s="7">
        <v>35</v>
      </c>
      <c r="I176" s="7"/>
      <c r="J176" s="7">
        <f>F176*H176</f>
        <v>980</v>
      </c>
      <c r="K176" s="7">
        <f>J176</f>
        <v>980</v>
      </c>
    </row>
    <row r="177" spans="1:11" x14ac:dyDescent="0.25">
      <c r="A177" s="57"/>
      <c r="B177" s="55"/>
      <c r="C177" s="3" t="s">
        <v>20</v>
      </c>
      <c r="D177" s="4" t="s">
        <v>15</v>
      </c>
      <c r="E177" s="8">
        <v>10</v>
      </c>
      <c r="F177" s="13">
        <v>18</v>
      </c>
      <c r="G177" s="6"/>
      <c r="H177" s="7">
        <v>35</v>
      </c>
      <c r="I177" s="7"/>
      <c r="J177" s="7">
        <f>F177*H177</f>
        <v>630</v>
      </c>
      <c r="K177" s="7">
        <f>J177</f>
        <v>630</v>
      </c>
    </row>
    <row r="178" spans="1:11" x14ac:dyDescent="0.25">
      <c r="A178" s="57"/>
      <c r="B178" s="56"/>
      <c r="C178" s="22"/>
      <c r="D178" s="23" t="s">
        <v>17</v>
      </c>
      <c r="E178" s="24">
        <v>36</v>
      </c>
      <c r="F178" s="24">
        <v>61</v>
      </c>
      <c r="G178" s="25"/>
      <c r="H178" s="25"/>
      <c r="I178" s="26"/>
      <c r="J178" s="26"/>
      <c r="K178" s="26">
        <f>SUM(K173:K177)</f>
        <v>2135</v>
      </c>
    </row>
    <row r="179" spans="1:11" x14ac:dyDescent="0.25">
      <c r="A179" s="57"/>
      <c r="B179" s="58" t="s">
        <v>122</v>
      </c>
      <c r="C179" s="3" t="s">
        <v>18</v>
      </c>
      <c r="D179" s="4" t="s">
        <v>19</v>
      </c>
      <c r="E179" s="8">
        <v>5</v>
      </c>
      <c r="F179" s="13">
        <v>8</v>
      </c>
      <c r="G179" s="6"/>
      <c r="H179" s="7">
        <v>35</v>
      </c>
      <c r="I179" s="7"/>
      <c r="J179" s="7">
        <f t="shared" ref="J179:J185" si="2">F179*H179</f>
        <v>280</v>
      </c>
      <c r="K179" s="7">
        <f t="shared" ref="K179:K185" si="3">J179</f>
        <v>280</v>
      </c>
    </row>
    <row r="180" spans="1:11" x14ac:dyDescent="0.25">
      <c r="A180" s="57"/>
      <c r="B180" s="55"/>
      <c r="C180" s="3" t="s">
        <v>18</v>
      </c>
      <c r="D180" s="4" t="s">
        <v>14</v>
      </c>
      <c r="E180" s="8">
        <v>30</v>
      </c>
      <c r="F180" s="13">
        <v>50</v>
      </c>
      <c r="G180" s="6"/>
      <c r="H180" s="7">
        <v>35</v>
      </c>
      <c r="I180" s="7"/>
      <c r="J180" s="7">
        <f t="shared" si="2"/>
        <v>1750</v>
      </c>
      <c r="K180" s="7">
        <f t="shared" si="3"/>
        <v>1750</v>
      </c>
    </row>
    <row r="181" spans="1:11" x14ac:dyDescent="0.25">
      <c r="A181" s="57"/>
      <c r="B181" s="55"/>
      <c r="C181" s="3" t="s">
        <v>18</v>
      </c>
      <c r="D181" s="4" t="s">
        <v>15</v>
      </c>
      <c r="E181" s="8">
        <v>14</v>
      </c>
      <c r="F181" s="13">
        <v>25</v>
      </c>
      <c r="G181" s="6"/>
      <c r="H181" s="7">
        <v>35</v>
      </c>
      <c r="I181" s="7"/>
      <c r="J181" s="7">
        <f t="shared" si="2"/>
        <v>875</v>
      </c>
      <c r="K181" s="7">
        <f t="shared" si="3"/>
        <v>875</v>
      </c>
    </row>
    <row r="182" spans="1:11" x14ac:dyDescent="0.25">
      <c r="A182" s="57"/>
      <c r="B182" s="55"/>
      <c r="C182" s="3" t="s">
        <v>20</v>
      </c>
      <c r="D182" s="4" t="s">
        <v>19</v>
      </c>
      <c r="E182" s="8">
        <v>1</v>
      </c>
      <c r="F182" s="13">
        <v>2</v>
      </c>
      <c r="G182" s="6"/>
      <c r="H182" s="7">
        <v>35</v>
      </c>
      <c r="I182" s="7"/>
      <c r="J182" s="7">
        <f t="shared" si="2"/>
        <v>70</v>
      </c>
      <c r="K182" s="7">
        <f t="shared" si="3"/>
        <v>70</v>
      </c>
    </row>
    <row r="183" spans="1:11" x14ac:dyDescent="0.25">
      <c r="A183" s="57"/>
      <c r="B183" s="55"/>
      <c r="C183" s="3" t="s">
        <v>20</v>
      </c>
      <c r="D183" s="4" t="s">
        <v>14</v>
      </c>
      <c r="E183" s="8">
        <v>4</v>
      </c>
      <c r="F183" s="13">
        <v>7</v>
      </c>
      <c r="G183" s="6"/>
      <c r="H183" s="7">
        <v>35</v>
      </c>
      <c r="I183" s="7"/>
      <c r="J183" s="7">
        <f t="shared" si="2"/>
        <v>245</v>
      </c>
      <c r="K183" s="7">
        <f t="shared" si="3"/>
        <v>245</v>
      </c>
    </row>
    <row r="184" spans="1:11" x14ac:dyDescent="0.25">
      <c r="A184" s="57"/>
      <c r="B184" s="55"/>
      <c r="C184" s="3" t="s">
        <v>20</v>
      </c>
      <c r="D184" s="4" t="s">
        <v>15</v>
      </c>
      <c r="E184" s="8">
        <v>2</v>
      </c>
      <c r="F184" s="13">
        <v>4</v>
      </c>
      <c r="G184" s="6"/>
      <c r="H184" s="7">
        <v>35</v>
      </c>
      <c r="I184" s="7"/>
      <c r="J184" s="7">
        <f t="shared" si="2"/>
        <v>140</v>
      </c>
      <c r="K184" s="7">
        <f t="shared" si="3"/>
        <v>140</v>
      </c>
    </row>
    <row r="185" spans="1:11" x14ac:dyDescent="0.25">
      <c r="A185" s="57"/>
      <c r="B185" s="55"/>
      <c r="C185" s="11" t="s">
        <v>22</v>
      </c>
      <c r="D185" s="4" t="s">
        <v>15</v>
      </c>
      <c r="E185" s="8">
        <v>3</v>
      </c>
      <c r="F185" s="13">
        <v>5</v>
      </c>
      <c r="G185" s="6"/>
      <c r="H185" s="7">
        <v>35</v>
      </c>
      <c r="I185" s="12"/>
      <c r="J185" s="7">
        <f t="shared" si="2"/>
        <v>175</v>
      </c>
      <c r="K185" s="7">
        <f t="shared" si="3"/>
        <v>175</v>
      </c>
    </row>
    <row r="186" spans="1:11" x14ac:dyDescent="0.25">
      <c r="A186" s="57"/>
      <c r="B186" s="56"/>
      <c r="C186" s="22"/>
      <c r="D186" s="23" t="s">
        <v>17</v>
      </c>
      <c r="E186" s="24">
        <v>59</v>
      </c>
      <c r="F186" s="24">
        <v>101</v>
      </c>
      <c r="G186" s="25"/>
      <c r="H186" s="25"/>
      <c r="I186" s="26"/>
      <c r="J186" s="26"/>
      <c r="K186" s="26">
        <f>SUM(K179:K185)</f>
        <v>3535</v>
      </c>
    </row>
    <row r="187" spans="1:11" x14ac:dyDescent="0.25">
      <c r="A187" s="57"/>
      <c r="B187" s="58" t="s">
        <v>120</v>
      </c>
      <c r="C187" s="3" t="s">
        <v>18</v>
      </c>
      <c r="D187" s="4" t="s">
        <v>19</v>
      </c>
      <c r="E187" s="8">
        <v>6</v>
      </c>
      <c r="F187" s="13">
        <v>10</v>
      </c>
      <c r="G187" s="6"/>
      <c r="H187" s="7">
        <v>35</v>
      </c>
      <c r="I187" s="7"/>
      <c r="J187" s="7">
        <f t="shared" ref="J187:J194" si="4">F187*H187</f>
        <v>350</v>
      </c>
      <c r="K187" s="7">
        <f t="shared" ref="K187:K194" si="5">J187</f>
        <v>350</v>
      </c>
    </row>
    <row r="188" spans="1:11" x14ac:dyDescent="0.25">
      <c r="A188" s="57"/>
      <c r="B188" s="55"/>
      <c r="C188" s="3" t="s">
        <v>18</v>
      </c>
      <c r="D188" s="4" t="s">
        <v>13</v>
      </c>
      <c r="E188" s="8">
        <v>1</v>
      </c>
      <c r="F188" s="13">
        <v>2</v>
      </c>
      <c r="G188" s="6"/>
      <c r="H188" s="7">
        <v>35</v>
      </c>
      <c r="I188" s="7"/>
      <c r="J188" s="7">
        <f t="shared" si="4"/>
        <v>70</v>
      </c>
      <c r="K188" s="7">
        <f t="shared" si="5"/>
        <v>70</v>
      </c>
    </row>
    <row r="189" spans="1:11" x14ac:dyDescent="0.25">
      <c r="A189" s="57"/>
      <c r="B189" s="55"/>
      <c r="C189" s="3" t="s">
        <v>18</v>
      </c>
      <c r="D189" s="4" t="s">
        <v>14</v>
      </c>
      <c r="E189" s="8">
        <v>30</v>
      </c>
      <c r="F189" s="13">
        <v>50</v>
      </c>
      <c r="G189" s="6"/>
      <c r="H189" s="7">
        <v>35</v>
      </c>
      <c r="I189" s="7"/>
      <c r="J189" s="7">
        <f t="shared" si="4"/>
        <v>1750</v>
      </c>
      <c r="K189" s="7">
        <f t="shared" si="5"/>
        <v>1750</v>
      </c>
    </row>
    <row r="190" spans="1:11" x14ac:dyDescent="0.25">
      <c r="A190" s="57"/>
      <c r="B190" s="55"/>
      <c r="C190" s="3" t="s">
        <v>18</v>
      </c>
      <c r="D190" s="4" t="s">
        <v>15</v>
      </c>
      <c r="E190" s="8">
        <v>10</v>
      </c>
      <c r="F190" s="13">
        <v>18</v>
      </c>
      <c r="G190" s="6"/>
      <c r="H190" s="7">
        <v>35</v>
      </c>
      <c r="I190" s="7"/>
      <c r="J190" s="7">
        <f t="shared" si="4"/>
        <v>630</v>
      </c>
      <c r="K190" s="7">
        <f t="shared" si="5"/>
        <v>630</v>
      </c>
    </row>
    <row r="191" spans="1:11" x14ac:dyDescent="0.25">
      <c r="A191" s="57"/>
      <c r="B191" s="55"/>
      <c r="C191" s="3" t="s">
        <v>20</v>
      </c>
      <c r="D191" s="4" t="s">
        <v>19</v>
      </c>
      <c r="E191" s="8">
        <v>6</v>
      </c>
      <c r="F191" s="13">
        <v>10</v>
      </c>
      <c r="G191" s="6"/>
      <c r="H191" s="7">
        <v>35</v>
      </c>
      <c r="I191" s="7"/>
      <c r="J191" s="7">
        <f t="shared" si="4"/>
        <v>350</v>
      </c>
      <c r="K191" s="7">
        <f t="shared" si="5"/>
        <v>350</v>
      </c>
    </row>
    <row r="192" spans="1:11" x14ac:dyDescent="0.25">
      <c r="A192" s="57"/>
      <c r="B192" s="55"/>
      <c r="C192" s="3" t="s">
        <v>20</v>
      </c>
      <c r="D192" s="4" t="s">
        <v>13</v>
      </c>
      <c r="E192" s="8">
        <v>2</v>
      </c>
      <c r="F192" s="13">
        <v>3</v>
      </c>
      <c r="G192" s="6"/>
      <c r="H192" s="7">
        <v>35</v>
      </c>
      <c r="I192" s="7"/>
      <c r="J192" s="7">
        <f t="shared" si="4"/>
        <v>105</v>
      </c>
      <c r="K192" s="7">
        <f t="shared" si="5"/>
        <v>105</v>
      </c>
    </row>
    <row r="193" spans="1:11" x14ac:dyDescent="0.25">
      <c r="A193" s="57"/>
      <c r="B193" s="55"/>
      <c r="C193" s="3" t="s">
        <v>20</v>
      </c>
      <c r="D193" s="4" t="s">
        <v>14</v>
      </c>
      <c r="E193" s="8">
        <v>30</v>
      </c>
      <c r="F193" s="13">
        <v>50</v>
      </c>
      <c r="G193" s="6"/>
      <c r="H193" s="7">
        <v>35</v>
      </c>
      <c r="I193" s="7"/>
      <c r="J193" s="7">
        <f t="shared" si="4"/>
        <v>1750</v>
      </c>
      <c r="K193" s="7">
        <f t="shared" si="5"/>
        <v>1750</v>
      </c>
    </row>
    <row r="194" spans="1:11" x14ac:dyDescent="0.25">
      <c r="A194" s="57"/>
      <c r="B194" s="55"/>
      <c r="C194" s="3" t="s">
        <v>20</v>
      </c>
      <c r="D194" s="4" t="s">
        <v>15</v>
      </c>
      <c r="E194" s="8">
        <v>24</v>
      </c>
      <c r="F194" s="13">
        <v>44</v>
      </c>
      <c r="G194" s="6"/>
      <c r="H194" s="7">
        <v>35</v>
      </c>
      <c r="I194" s="7"/>
      <c r="J194" s="7">
        <f t="shared" si="4"/>
        <v>1540</v>
      </c>
      <c r="K194" s="7">
        <f t="shared" si="5"/>
        <v>1540</v>
      </c>
    </row>
    <row r="195" spans="1:11" x14ac:dyDescent="0.25">
      <c r="A195" s="57"/>
      <c r="B195" s="56"/>
      <c r="C195" s="22"/>
      <c r="D195" s="23" t="s">
        <v>17</v>
      </c>
      <c r="E195" s="24">
        <v>109</v>
      </c>
      <c r="F195" s="24">
        <v>187</v>
      </c>
      <c r="G195" s="25"/>
      <c r="H195" s="25"/>
      <c r="I195" s="26"/>
      <c r="J195" s="26"/>
      <c r="K195" s="26">
        <f>SUM(K187:K194)</f>
        <v>6545</v>
      </c>
    </row>
    <row r="196" spans="1:11" x14ac:dyDescent="0.25">
      <c r="A196" s="57"/>
      <c r="B196" s="58" t="s">
        <v>121</v>
      </c>
      <c r="C196" s="3" t="s">
        <v>18</v>
      </c>
      <c r="D196" s="4" t="s">
        <v>37</v>
      </c>
      <c r="E196" s="8">
        <v>1</v>
      </c>
      <c r="F196" s="9"/>
      <c r="G196" s="7">
        <v>123</v>
      </c>
      <c r="H196" s="7"/>
      <c r="I196" s="7">
        <f>E196*G196</f>
        <v>123</v>
      </c>
      <c r="J196" s="7"/>
      <c r="K196" s="7">
        <f>I196</f>
        <v>123</v>
      </c>
    </row>
    <row r="197" spans="1:11" x14ac:dyDescent="0.25">
      <c r="A197" s="57"/>
      <c r="B197" s="55"/>
      <c r="C197" s="3" t="s">
        <v>18</v>
      </c>
      <c r="D197" s="4" t="s">
        <v>19</v>
      </c>
      <c r="E197" s="8">
        <v>9</v>
      </c>
      <c r="F197" s="13">
        <v>15</v>
      </c>
      <c r="G197" s="6"/>
      <c r="H197" s="7">
        <v>35</v>
      </c>
      <c r="I197" s="7"/>
      <c r="J197" s="7">
        <f>F197*H197</f>
        <v>525</v>
      </c>
      <c r="K197" s="7">
        <f>J197</f>
        <v>525</v>
      </c>
    </row>
    <row r="198" spans="1:11" x14ac:dyDescent="0.25">
      <c r="A198" s="57"/>
      <c r="B198" s="55"/>
      <c r="C198" s="3" t="s">
        <v>18</v>
      </c>
      <c r="D198" s="4" t="s">
        <v>13</v>
      </c>
      <c r="E198" s="8">
        <v>1</v>
      </c>
      <c r="F198" s="13">
        <v>2</v>
      </c>
      <c r="G198" s="6"/>
      <c r="H198" s="7">
        <v>35</v>
      </c>
      <c r="I198" s="7"/>
      <c r="J198" s="7">
        <f>F198*H198</f>
        <v>70</v>
      </c>
      <c r="K198" s="7">
        <f>J198</f>
        <v>70</v>
      </c>
    </row>
    <row r="199" spans="1:11" x14ac:dyDescent="0.25">
      <c r="A199" s="57"/>
      <c r="B199" s="55"/>
      <c r="C199" s="3" t="s">
        <v>18</v>
      </c>
      <c r="D199" s="4" t="s">
        <v>14</v>
      </c>
      <c r="E199" s="8">
        <v>50</v>
      </c>
      <c r="F199" s="13">
        <v>83</v>
      </c>
      <c r="G199" s="6"/>
      <c r="H199" s="7">
        <v>35</v>
      </c>
      <c r="I199" s="7"/>
      <c r="J199" s="7">
        <f>F199*H199</f>
        <v>2905</v>
      </c>
      <c r="K199" s="7">
        <f>J199</f>
        <v>2905</v>
      </c>
    </row>
    <row r="200" spans="1:11" x14ac:dyDescent="0.25">
      <c r="A200" s="57"/>
      <c r="B200" s="55"/>
      <c r="C200" s="3" t="s">
        <v>18</v>
      </c>
      <c r="D200" s="4" t="s">
        <v>15</v>
      </c>
      <c r="E200" s="8">
        <v>40</v>
      </c>
      <c r="F200" s="13">
        <v>73</v>
      </c>
      <c r="G200" s="6"/>
      <c r="H200" s="7">
        <v>35</v>
      </c>
      <c r="I200" s="7"/>
      <c r="J200" s="7">
        <f>F200*H200</f>
        <v>2555</v>
      </c>
      <c r="K200" s="7">
        <f>J200</f>
        <v>2555</v>
      </c>
    </row>
    <row r="201" spans="1:11" x14ac:dyDescent="0.25">
      <c r="A201" s="57"/>
      <c r="B201" s="55"/>
      <c r="C201" s="3" t="s">
        <v>18</v>
      </c>
      <c r="D201" s="4" t="s">
        <v>16</v>
      </c>
      <c r="E201" s="8">
        <v>1</v>
      </c>
      <c r="F201" s="9"/>
      <c r="G201" s="7">
        <v>63</v>
      </c>
      <c r="H201" s="7"/>
      <c r="I201" s="7">
        <f>E201*G201</f>
        <v>63</v>
      </c>
      <c r="J201" s="7"/>
      <c r="K201" s="7">
        <f>I201</f>
        <v>63</v>
      </c>
    </row>
    <row r="202" spans="1:11" x14ac:dyDescent="0.25">
      <c r="A202" s="57"/>
      <c r="B202" s="55"/>
      <c r="C202" s="3" t="s">
        <v>20</v>
      </c>
      <c r="D202" s="4" t="s">
        <v>19</v>
      </c>
      <c r="E202" s="8">
        <v>6</v>
      </c>
      <c r="F202" s="13">
        <v>10</v>
      </c>
      <c r="G202" s="6"/>
      <c r="H202" s="7">
        <v>35</v>
      </c>
      <c r="I202" s="7"/>
      <c r="J202" s="7">
        <f>F202*H202</f>
        <v>350</v>
      </c>
      <c r="K202" s="7">
        <f>J202</f>
        <v>350</v>
      </c>
    </row>
    <row r="203" spans="1:11" x14ac:dyDescent="0.25">
      <c r="A203" s="57"/>
      <c r="B203" s="55"/>
      <c r="C203" s="3" t="s">
        <v>20</v>
      </c>
      <c r="D203" s="4" t="s">
        <v>13</v>
      </c>
      <c r="E203" s="8">
        <v>1</v>
      </c>
      <c r="F203" s="13">
        <v>2</v>
      </c>
      <c r="G203" s="6"/>
      <c r="H203" s="7">
        <v>35</v>
      </c>
      <c r="I203" s="7"/>
      <c r="J203" s="7">
        <f>F203*H203</f>
        <v>70</v>
      </c>
      <c r="K203" s="7">
        <f>J203</f>
        <v>70</v>
      </c>
    </row>
    <row r="204" spans="1:11" x14ac:dyDescent="0.25">
      <c r="A204" s="57"/>
      <c r="B204" s="55"/>
      <c r="C204" s="3" t="s">
        <v>20</v>
      </c>
      <c r="D204" s="4" t="s">
        <v>14</v>
      </c>
      <c r="E204" s="8">
        <v>20</v>
      </c>
      <c r="F204" s="13">
        <v>33</v>
      </c>
      <c r="G204" s="6"/>
      <c r="H204" s="7">
        <v>35</v>
      </c>
      <c r="I204" s="7"/>
      <c r="J204" s="7">
        <f>F204*H204</f>
        <v>1155</v>
      </c>
      <c r="K204" s="7">
        <f>J204</f>
        <v>1155</v>
      </c>
    </row>
    <row r="205" spans="1:11" x14ac:dyDescent="0.25">
      <c r="A205" s="57"/>
      <c r="B205" s="55"/>
      <c r="C205" s="3" t="s">
        <v>20</v>
      </c>
      <c r="D205" s="4" t="s">
        <v>15</v>
      </c>
      <c r="E205" s="8">
        <v>16</v>
      </c>
      <c r="F205" s="13">
        <v>29</v>
      </c>
      <c r="G205" s="6"/>
      <c r="H205" s="7">
        <v>35</v>
      </c>
      <c r="I205" s="7"/>
      <c r="J205" s="7">
        <f>F205*H205</f>
        <v>1015</v>
      </c>
      <c r="K205" s="7">
        <f>J205</f>
        <v>1015</v>
      </c>
    </row>
    <row r="206" spans="1:11" x14ac:dyDescent="0.25">
      <c r="A206" s="57"/>
      <c r="B206" s="56"/>
      <c r="C206" s="22"/>
      <c r="D206" s="23" t="s">
        <v>17</v>
      </c>
      <c r="E206" s="24">
        <v>145</v>
      </c>
      <c r="F206" s="24">
        <v>247</v>
      </c>
      <c r="G206" s="25"/>
      <c r="H206" s="25"/>
      <c r="I206" s="26"/>
      <c r="J206" s="26"/>
      <c r="K206" s="26">
        <f>SUM(K196:K205)</f>
        <v>8831</v>
      </c>
    </row>
    <row r="207" spans="1:11" x14ac:dyDescent="0.25">
      <c r="A207" s="57"/>
      <c r="B207" s="58" t="s">
        <v>70</v>
      </c>
      <c r="C207" s="3" t="s">
        <v>18</v>
      </c>
      <c r="D207" s="18" t="s">
        <v>35</v>
      </c>
      <c r="E207" s="8">
        <v>1</v>
      </c>
      <c r="F207" s="9"/>
      <c r="G207" s="7">
        <v>133</v>
      </c>
      <c r="H207" s="7"/>
      <c r="I207" s="7">
        <f>E207*G207</f>
        <v>133</v>
      </c>
      <c r="J207" s="7"/>
      <c r="K207" s="7">
        <f>I207</f>
        <v>133</v>
      </c>
    </row>
    <row r="208" spans="1:11" x14ac:dyDescent="0.25">
      <c r="A208" s="57"/>
      <c r="B208" s="55"/>
      <c r="C208" s="3" t="s">
        <v>18</v>
      </c>
      <c r="D208" s="18" t="s">
        <v>37</v>
      </c>
      <c r="E208" s="8">
        <v>16</v>
      </c>
      <c r="F208" s="9"/>
      <c r="G208" s="7">
        <v>123</v>
      </c>
      <c r="H208" s="7"/>
      <c r="I208" s="7">
        <f>E208*G208</f>
        <v>1968</v>
      </c>
      <c r="J208" s="7"/>
      <c r="K208" s="7">
        <f>I208</f>
        <v>1968</v>
      </c>
    </row>
    <row r="209" spans="1:11" x14ac:dyDescent="0.25">
      <c r="A209" s="57"/>
      <c r="B209" s="55"/>
      <c r="C209" s="3" t="s">
        <v>18</v>
      </c>
      <c r="D209" s="4" t="s">
        <v>19</v>
      </c>
      <c r="E209" s="8">
        <v>25</v>
      </c>
      <c r="F209" s="13">
        <v>42</v>
      </c>
      <c r="G209" s="6"/>
      <c r="H209" s="7">
        <v>35</v>
      </c>
      <c r="I209" s="7"/>
      <c r="J209" s="7">
        <f>F209*H209</f>
        <v>1470</v>
      </c>
      <c r="K209" s="7">
        <f>J209</f>
        <v>1470</v>
      </c>
    </row>
    <row r="210" spans="1:11" x14ac:dyDescent="0.25">
      <c r="A210" s="57"/>
      <c r="B210" s="55"/>
      <c r="C210" s="3" t="s">
        <v>18</v>
      </c>
      <c r="D210" s="4" t="s">
        <v>14</v>
      </c>
      <c r="E210" s="8">
        <v>113</v>
      </c>
      <c r="F210" s="13">
        <v>188</v>
      </c>
      <c r="G210" s="6"/>
      <c r="H210" s="7">
        <v>35</v>
      </c>
      <c r="I210" s="7"/>
      <c r="J210" s="7">
        <f>F210*H210</f>
        <v>6580</v>
      </c>
      <c r="K210" s="7">
        <f>J210</f>
        <v>6580</v>
      </c>
    </row>
    <row r="211" spans="1:11" x14ac:dyDescent="0.25">
      <c r="A211" s="57"/>
      <c r="B211" s="55"/>
      <c r="C211" s="3" t="s">
        <v>18</v>
      </c>
      <c r="D211" s="4" t="s">
        <v>15</v>
      </c>
      <c r="E211" s="8">
        <v>75</v>
      </c>
      <c r="F211" s="13">
        <v>136</v>
      </c>
      <c r="G211" s="6"/>
      <c r="H211" s="7">
        <v>35</v>
      </c>
      <c r="I211" s="7"/>
      <c r="J211" s="7">
        <f>F211*H211</f>
        <v>4760</v>
      </c>
      <c r="K211" s="7">
        <f>J211</f>
        <v>4760</v>
      </c>
    </row>
    <row r="212" spans="1:11" x14ac:dyDescent="0.25">
      <c r="A212" s="57"/>
      <c r="B212" s="55"/>
      <c r="C212" s="3" t="s">
        <v>18</v>
      </c>
      <c r="D212" s="4" t="s">
        <v>16</v>
      </c>
      <c r="E212" s="8">
        <v>1</v>
      </c>
      <c r="F212" s="13"/>
      <c r="G212" s="7">
        <v>63</v>
      </c>
      <c r="H212" s="7"/>
      <c r="I212" s="7">
        <f>E212*G212</f>
        <v>63</v>
      </c>
      <c r="J212" s="7"/>
      <c r="K212" s="7">
        <f>I212</f>
        <v>63</v>
      </c>
    </row>
    <row r="213" spans="1:11" x14ac:dyDescent="0.25">
      <c r="A213" s="57"/>
      <c r="B213" s="55"/>
      <c r="C213" s="3" t="s">
        <v>20</v>
      </c>
      <c r="D213" s="18" t="s">
        <v>35</v>
      </c>
      <c r="E213" s="8">
        <v>1</v>
      </c>
      <c r="F213" s="9"/>
      <c r="G213" s="7">
        <v>65</v>
      </c>
      <c r="H213" s="7"/>
      <c r="I213" s="7">
        <f>E213*G213</f>
        <v>65</v>
      </c>
      <c r="J213" s="7"/>
      <c r="K213" s="7">
        <f>I213</f>
        <v>65</v>
      </c>
    </row>
    <row r="214" spans="1:11" x14ac:dyDescent="0.25">
      <c r="A214" s="57"/>
      <c r="B214" s="55"/>
      <c r="C214" s="3" t="s">
        <v>20</v>
      </c>
      <c r="D214" s="18" t="s">
        <v>37</v>
      </c>
      <c r="E214" s="8">
        <v>1</v>
      </c>
      <c r="F214" s="9"/>
      <c r="G214" s="7">
        <v>65</v>
      </c>
      <c r="H214" s="7"/>
      <c r="I214" s="7">
        <f>E214*G214</f>
        <v>65</v>
      </c>
      <c r="J214" s="7"/>
      <c r="K214" s="7">
        <f>I214</f>
        <v>65</v>
      </c>
    </row>
    <row r="215" spans="1:11" x14ac:dyDescent="0.25">
      <c r="A215" s="57"/>
      <c r="B215" s="55"/>
      <c r="C215" s="3" t="s">
        <v>20</v>
      </c>
      <c r="D215" s="4" t="s">
        <v>19</v>
      </c>
      <c r="E215" s="8">
        <v>3</v>
      </c>
      <c r="F215" s="13">
        <v>5</v>
      </c>
      <c r="G215" s="6"/>
      <c r="H215" s="7">
        <v>35</v>
      </c>
      <c r="I215" s="7"/>
      <c r="J215" s="7">
        <f>F215*H215</f>
        <v>175</v>
      </c>
      <c r="K215" s="7">
        <f>J215</f>
        <v>175</v>
      </c>
    </row>
    <row r="216" spans="1:11" x14ac:dyDescent="0.25">
      <c r="A216" s="57"/>
      <c r="B216" s="55"/>
      <c r="C216" s="3" t="s">
        <v>20</v>
      </c>
      <c r="D216" s="4" t="s">
        <v>14</v>
      </c>
      <c r="E216" s="8">
        <v>9</v>
      </c>
      <c r="F216" s="13">
        <v>15</v>
      </c>
      <c r="G216" s="6"/>
      <c r="H216" s="7">
        <v>35</v>
      </c>
      <c r="I216" s="7"/>
      <c r="J216" s="7">
        <f>F216*H216</f>
        <v>525</v>
      </c>
      <c r="K216" s="7">
        <f>J216</f>
        <v>525</v>
      </c>
    </row>
    <row r="217" spans="1:11" x14ac:dyDescent="0.25">
      <c r="A217" s="57"/>
      <c r="B217" s="55"/>
      <c r="C217" s="3" t="s">
        <v>20</v>
      </c>
      <c r="D217" s="4" t="s">
        <v>15</v>
      </c>
      <c r="E217" s="8">
        <v>6</v>
      </c>
      <c r="F217" s="13">
        <v>11</v>
      </c>
      <c r="G217" s="6"/>
      <c r="H217" s="7">
        <v>35</v>
      </c>
      <c r="I217" s="7"/>
      <c r="J217" s="7">
        <f>F217*H217</f>
        <v>385</v>
      </c>
      <c r="K217" s="7">
        <f>J217</f>
        <v>385</v>
      </c>
    </row>
    <row r="218" spans="1:11" x14ac:dyDescent="0.25">
      <c r="A218" s="57"/>
      <c r="B218" s="55"/>
      <c r="C218" s="3" t="s">
        <v>20</v>
      </c>
      <c r="D218" s="4" t="s">
        <v>16</v>
      </c>
      <c r="E218" s="8">
        <v>1</v>
      </c>
      <c r="F218" s="9"/>
      <c r="G218" s="7">
        <v>51</v>
      </c>
      <c r="H218" s="7"/>
      <c r="I218" s="7">
        <f>E218*G218</f>
        <v>51</v>
      </c>
      <c r="J218" s="12"/>
      <c r="K218" s="7">
        <f>I218</f>
        <v>51</v>
      </c>
    </row>
    <row r="219" spans="1:11" x14ac:dyDescent="0.25">
      <c r="A219" s="57"/>
      <c r="B219" s="56"/>
      <c r="C219" s="22"/>
      <c r="D219" s="23" t="s">
        <v>17</v>
      </c>
      <c r="E219" s="24">
        <v>252</v>
      </c>
      <c r="F219" s="24">
        <v>397</v>
      </c>
      <c r="G219" s="25"/>
      <c r="H219" s="25"/>
      <c r="I219" s="26"/>
      <c r="J219" s="26"/>
      <c r="K219" s="26">
        <f>SUM(K207:K218)</f>
        <v>16240</v>
      </c>
    </row>
    <row r="220" spans="1:11" x14ac:dyDescent="0.25">
      <c r="A220" s="57"/>
      <c r="B220" s="46"/>
      <c r="C220" s="47"/>
      <c r="D220" s="48" t="s">
        <v>149</v>
      </c>
      <c r="E220" s="49">
        <f>E219+E206+E195+E186+E178+E172+E160+E147+E136+E126+E103+E93+E79+E65+E56+E48+E38+E27</f>
        <v>4905</v>
      </c>
      <c r="F220" s="49">
        <f>F219+F206+F195+F186+F178+F172+F160+F147+F136+F126+F103+F93+F79+F65+F56+F48+F38+F27</f>
        <v>6382</v>
      </c>
      <c r="G220" s="10"/>
      <c r="H220" s="10"/>
      <c r="I220" s="50"/>
      <c r="J220" s="50"/>
      <c r="K220" s="50">
        <f>K219+K206+K195+K186+K178+K172+K160+K147+K136+K126+K103+K93+K79+K65+K56+K48+K38+K27</f>
        <v>376266</v>
      </c>
    </row>
    <row r="223" spans="1:11" x14ac:dyDescent="0.25">
      <c r="B223" s="53" t="s">
        <v>177</v>
      </c>
      <c r="C223" s="53"/>
      <c r="D223" s="53"/>
      <c r="E223" s="53"/>
      <c r="F223" s="53"/>
      <c r="G223" s="53"/>
      <c r="H223" s="53" t="s">
        <v>178</v>
      </c>
      <c r="I223" s="53"/>
      <c r="J223" s="54"/>
    </row>
    <row r="224" spans="1:11" x14ac:dyDescent="0.25">
      <c r="B224" s="53" t="s">
        <v>179</v>
      </c>
      <c r="C224" s="53"/>
      <c r="D224" s="53"/>
      <c r="E224" s="53"/>
      <c r="F224" s="53"/>
      <c r="G224" s="53"/>
      <c r="H224" s="53" t="s">
        <v>180</v>
      </c>
      <c r="I224" s="53"/>
      <c r="J224" s="54"/>
    </row>
    <row r="225" spans="2:10" x14ac:dyDescent="0.25">
      <c r="B225" s="53"/>
      <c r="C225" s="53"/>
      <c r="D225" s="53"/>
      <c r="E225" s="53"/>
      <c r="F225" s="53"/>
      <c r="G225" s="53"/>
      <c r="H225" s="53"/>
      <c r="I225" s="53"/>
      <c r="J225" s="54"/>
    </row>
    <row r="316" spans="5:5" x14ac:dyDescent="0.25">
      <c r="E316" s="14"/>
    </row>
  </sheetData>
  <autoFilter ref="A2:K221" xr:uid="{00000000-0009-0000-0000-000000000000}"/>
  <mergeCells count="19">
    <mergeCell ref="B49:B56"/>
    <mergeCell ref="B57:B65"/>
    <mergeCell ref="B66:B79"/>
    <mergeCell ref="B80:B93"/>
    <mergeCell ref="B94:B103"/>
    <mergeCell ref="B104:B126"/>
    <mergeCell ref="A3:A220"/>
    <mergeCell ref="B127:B136"/>
    <mergeCell ref="B137:B147"/>
    <mergeCell ref="B148:B160"/>
    <mergeCell ref="B161:B172"/>
    <mergeCell ref="B207:B219"/>
    <mergeCell ref="B187:B195"/>
    <mergeCell ref="B196:B206"/>
    <mergeCell ref="B173:B178"/>
    <mergeCell ref="B179:B186"/>
    <mergeCell ref="B3:B27"/>
    <mergeCell ref="B28:B38"/>
    <mergeCell ref="B39:B48"/>
  </mergeCells>
  <pageMargins left="0.70866141732283472" right="0" top="0.74803149606299213" bottom="0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62"/>
  <sheetViews>
    <sheetView topLeftCell="A53" workbookViewId="0">
      <selection activeCell="B71" sqref="B71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164</v>
      </c>
      <c r="B3" s="58" t="s">
        <v>71</v>
      </c>
      <c r="C3" s="3" t="s">
        <v>18</v>
      </c>
      <c r="D3" s="18" t="s">
        <v>37</v>
      </c>
      <c r="E3" s="8">
        <v>2</v>
      </c>
      <c r="F3" s="9"/>
      <c r="G3" s="7">
        <v>123</v>
      </c>
      <c r="H3" s="31"/>
      <c r="I3" s="7">
        <f>E3*G3</f>
        <v>246</v>
      </c>
      <c r="J3" s="31"/>
      <c r="K3" s="7">
        <f>I3</f>
        <v>246</v>
      </c>
    </row>
    <row r="4" spans="1:11" x14ac:dyDescent="0.25">
      <c r="A4" s="57"/>
      <c r="B4" s="55"/>
      <c r="C4" s="3" t="s">
        <v>18</v>
      </c>
      <c r="D4" s="4" t="s">
        <v>19</v>
      </c>
      <c r="E4" s="8">
        <v>13</v>
      </c>
      <c r="F4" s="13">
        <v>22</v>
      </c>
      <c r="G4" s="31"/>
      <c r="H4" s="7">
        <v>35</v>
      </c>
      <c r="I4" s="31"/>
      <c r="J4" s="7">
        <f>F4*H4</f>
        <v>770</v>
      </c>
      <c r="K4" s="7">
        <f>J4</f>
        <v>770</v>
      </c>
    </row>
    <row r="5" spans="1:11" x14ac:dyDescent="0.25">
      <c r="A5" s="57"/>
      <c r="B5" s="55"/>
      <c r="C5" s="3" t="s">
        <v>18</v>
      </c>
      <c r="D5" s="4" t="s">
        <v>14</v>
      </c>
      <c r="E5" s="8">
        <v>37</v>
      </c>
      <c r="F5" s="13">
        <v>62</v>
      </c>
      <c r="G5" s="31"/>
      <c r="H5" s="7">
        <v>35</v>
      </c>
      <c r="I5" s="31"/>
      <c r="J5" s="7">
        <f>F5*H5</f>
        <v>2170</v>
      </c>
      <c r="K5" s="7">
        <f>J5</f>
        <v>2170</v>
      </c>
    </row>
    <row r="6" spans="1:11" x14ac:dyDescent="0.25">
      <c r="A6" s="57"/>
      <c r="B6" s="55"/>
      <c r="C6" s="3" t="s">
        <v>18</v>
      </c>
      <c r="D6" s="4" t="s">
        <v>15</v>
      </c>
      <c r="E6" s="8">
        <v>24</v>
      </c>
      <c r="F6" s="13">
        <v>44</v>
      </c>
      <c r="G6" s="31"/>
      <c r="H6" s="7">
        <v>35</v>
      </c>
      <c r="I6" s="31"/>
      <c r="J6" s="7">
        <f>F6*H6</f>
        <v>1540</v>
      </c>
      <c r="K6" s="7">
        <f>J6</f>
        <v>1540</v>
      </c>
    </row>
    <row r="7" spans="1:11" x14ac:dyDescent="0.25">
      <c r="A7" s="57"/>
      <c r="B7" s="55"/>
      <c r="C7" s="3" t="s">
        <v>18</v>
      </c>
      <c r="D7" s="4" t="s">
        <v>16</v>
      </c>
      <c r="E7" s="8">
        <v>1</v>
      </c>
      <c r="F7" s="9"/>
      <c r="G7" s="7">
        <v>63</v>
      </c>
      <c r="H7" s="31"/>
      <c r="I7" s="7">
        <f>E7*G7</f>
        <v>63</v>
      </c>
      <c r="J7" s="31"/>
      <c r="K7" s="7">
        <f>I7</f>
        <v>63</v>
      </c>
    </row>
    <row r="8" spans="1:11" x14ac:dyDescent="0.25">
      <c r="A8" s="57"/>
      <c r="B8" s="55"/>
      <c r="C8" s="3" t="s">
        <v>20</v>
      </c>
      <c r="D8" s="18" t="s">
        <v>35</v>
      </c>
      <c r="E8" s="8">
        <v>1</v>
      </c>
      <c r="F8" s="13"/>
      <c r="G8" s="7">
        <v>65</v>
      </c>
      <c r="H8" s="31"/>
      <c r="I8" s="7">
        <f>E8*G8</f>
        <v>65</v>
      </c>
      <c r="J8" s="31"/>
      <c r="K8" s="7">
        <f>I8</f>
        <v>65</v>
      </c>
    </row>
    <row r="9" spans="1:11" x14ac:dyDescent="0.25">
      <c r="A9" s="57"/>
      <c r="B9" s="55"/>
      <c r="C9" s="3" t="s">
        <v>20</v>
      </c>
      <c r="D9" s="18" t="s">
        <v>37</v>
      </c>
      <c r="E9" s="8">
        <v>7</v>
      </c>
      <c r="F9" s="9"/>
      <c r="G9" s="7">
        <v>65</v>
      </c>
      <c r="H9" s="31"/>
      <c r="I9" s="7">
        <f>E9*G9</f>
        <v>455</v>
      </c>
      <c r="J9" s="31"/>
      <c r="K9" s="7">
        <f>I9</f>
        <v>455</v>
      </c>
    </row>
    <row r="10" spans="1:11" x14ac:dyDescent="0.25">
      <c r="A10" s="57"/>
      <c r="B10" s="55"/>
      <c r="C10" s="3" t="s">
        <v>20</v>
      </c>
      <c r="D10" s="4" t="s">
        <v>19</v>
      </c>
      <c r="E10" s="8">
        <v>13</v>
      </c>
      <c r="F10" s="13">
        <v>22</v>
      </c>
      <c r="G10" s="31"/>
      <c r="H10" s="7">
        <v>35</v>
      </c>
      <c r="I10" s="31"/>
      <c r="J10" s="7">
        <f>F10*H10</f>
        <v>770</v>
      </c>
      <c r="K10" s="7">
        <f>J10</f>
        <v>770</v>
      </c>
    </row>
    <row r="11" spans="1:11" x14ac:dyDescent="0.25">
      <c r="A11" s="57"/>
      <c r="B11" s="55"/>
      <c r="C11" s="3" t="s">
        <v>20</v>
      </c>
      <c r="D11" s="4" t="s">
        <v>14</v>
      </c>
      <c r="E11" s="8">
        <v>65</v>
      </c>
      <c r="F11" s="13">
        <v>108</v>
      </c>
      <c r="G11" s="31"/>
      <c r="H11" s="7">
        <v>35</v>
      </c>
      <c r="I11" s="31"/>
      <c r="J11" s="7">
        <f>F11*H11</f>
        <v>3780</v>
      </c>
      <c r="K11" s="7">
        <f>J11</f>
        <v>3780</v>
      </c>
    </row>
    <row r="12" spans="1:11" x14ac:dyDescent="0.25">
      <c r="A12" s="57"/>
      <c r="B12" s="55"/>
      <c r="C12" s="3" t="s">
        <v>20</v>
      </c>
      <c r="D12" s="4" t="s">
        <v>15</v>
      </c>
      <c r="E12" s="8">
        <v>44</v>
      </c>
      <c r="F12" s="13">
        <v>80</v>
      </c>
      <c r="G12" s="31"/>
      <c r="H12" s="7">
        <v>35</v>
      </c>
      <c r="I12" s="31"/>
      <c r="J12" s="7">
        <f>F12*H12</f>
        <v>2800</v>
      </c>
      <c r="K12" s="7">
        <f>J12</f>
        <v>2800</v>
      </c>
    </row>
    <row r="13" spans="1:11" x14ac:dyDescent="0.25">
      <c r="A13" s="57"/>
      <c r="B13" s="55"/>
      <c r="C13" s="3" t="s">
        <v>20</v>
      </c>
      <c r="D13" s="4" t="s">
        <v>16</v>
      </c>
      <c r="E13" s="8">
        <v>1</v>
      </c>
      <c r="F13" s="9"/>
      <c r="G13" s="7">
        <v>51</v>
      </c>
      <c r="H13" s="31"/>
      <c r="I13" s="7">
        <f>E13*G13</f>
        <v>51</v>
      </c>
      <c r="J13" s="31"/>
      <c r="K13" s="7">
        <f>I13</f>
        <v>51</v>
      </c>
    </row>
    <row r="14" spans="1:11" x14ac:dyDescent="0.25">
      <c r="A14" s="57"/>
      <c r="B14" s="56"/>
      <c r="C14" s="22"/>
      <c r="D14" s="23" t="s">
        <v>17</v>
      </c>
      <c r="E14" s="24">
        <v>208</v>
      </c>
      <c r="F14" s="24">
        <v>338</v>
      </c>
      <c r="G14" s="32"/>
      <c r="H14" s="32"/>
      <c r="I14" s="32"/>
      <c r="J14" s="32"/>
      <c r="K14" s="33">
        <f>SUM(K3:K13)</f>
        <v>12710</v>
      </c>
    </row>
    <row r="15" spans="1:11" x14ac:dyDescent="0.25">
      <c r="A15" s="57"/>
      <c r="B15" s="58" t="s">
        <v>107</v>
      </c>
      <c r="C15" s="3" t="s">
        <v>18</v>
      </c>
      <c r="D15" s="4" t="s">
        <v>37</v>
      </c>
      <c r="E15" s="8">
        <v>3</v>
      </c>
      <c r="F15" s="9"/>
      <c r="G15" s="7">
        <v>123</v>
      </c>
      <c r="H15" s="7"/>
      <c r="I15" s="7">
        <f>E15*G15</f>
        <v>369</v>
      </c>
      <c r="J15" s="7"/>
      <c r="K15" s="7">
        <f>I15</f>
        <v>369</v>
      </c>
    </row>
    <row r="16" spans="1:11" x14ac:dyDescent="0.25">
      <c r="A16" s="57"/>
      <c r="B16" s="55"/>
      <c r="C16" s="3" t="s">
        <v>18</v>
      </c>
      <c r="D16" s="4" t="s">
        <v>19</v>
      </c>
      <c r="E16" s="8">
        <v>47</v>
      </c>
      <c r="F16" s="13">
        <v>78</v>
      </c>
      <c r="G16" s="6"/>
      <c r="H16" s="7">
        <v>35</v>
      </c>
      <c r="I16" s="7"/>
      <c r="J16" s="7">
        <f>F16*H16</f>
        <v>2730</v>
      </c>
      <c r="K16" s="7">
        <f>J16</f>
        <v>2730</v>
      </c>
    </row>
    <row r="17" spans="1:11" x14ac:dyDescent="0.25">
      <c r="A17" s="57"/>
      <c r="B17" s="55"/>
      <c r="C17" s="3" t="s">
        <v>18</v>
      </c>
      <c r="D17" s="4" t="s">
        <v>13</v>
      </c>
      <c r="E17" s="8">
        <v>8</v>
      </c>
      <c r="F17" s="13">
        <v>13</v>
      </c>
      <c r="G17" s="6"/>
      <c r="H17" s="7">
        <v>35</v>
      </c>
      <c r="I17" s="7"/>
      <c r="J17" s="7">
        <f>F17*H17</f>
        <v>455</v>
      </c>
      <c r="K17" s="7">
        <f>J17</f>
        <v>455</v>
      </c>
    </row>
    <row r="18" spans="1:11" x14ac:dyDescent="0.25">
      <c r="A18" s="57"/>
      <c r="B18" s="55"/>
      <c r="C18" s="3" t="s">
        <v>18</v>
      </c>
      <c r="D18" s="4" t="s">
        <v>14</v>
      </c>
      <c r="E18" s="8">
        <v>100</v>
      </c>
      <c r="F18" s="13">
        <v>167</v>
      </c>
      <c r="G18" s="6"/>
      <c r="H18" s="7">
        <v>35</v>
      </c>
      <c r="I18" s="7"/>
      <c r="J18" s="7">
        <f>F18*H18</f>
        <v>5845</v>
      </c>
      <c r="K18" s="7">
        <f>J18</f>
        <v>5845</v>
      </c>
    </row>
    <row r="19" spans="1:11" x14ac:dyDescent="0.25">
      <c r="A19" s="57"/>
      <c r="B19" s="55"/>
      <c r="C19" s="3" t="s">
        <v>18</v>
      </c>
      <c r="D19" s="4" t="s">
        <v>15</v>
      </c>
      <c r="E19" s="8">
        <v>77</v>
      </c>
      <c r="F19" s="13">
        <v>140</v>
      </c>
      <c r="G19" s="6"/>
      <c r="H19" s="7">
        <v>35</v>
      </c>
      <c r="I19" s="7"/>
      <c r="J19" s="7">
        <f>F19*H19</f>
        <v>4900</v>
      </c>
      <c r="K19" s="7">
        <f>J19</f>
        <v>4900</v>
      </c>
    </row>
    <row r="20" spans="1:11" x14ac:dyDescent="0.25">
      <c r="A20" s="57"/>
      <c r="B20" s="55"/>
      <c r="C20" s="3" t="s">
        <v>18</v>
      </c>
      <c r="D20" s="4" t="s">
        <v>16</v>
      </c>
      <c r="E20" s="8">
        <v>1</v>
      </c>
      <c r="F20" s="9"/>
      <c r="G20" s="7">
        <v>63</v>
      </c>
      <c r="H20" s="7"/>
      <c r="I20" s="7">
        <f>E20*G20</f>
        <v>63</v>
      </c>
      <c r="J20" s="7"/>
      <c r="K20" s="7">
        <f>I20</f>
        <v>63</v>
      </c>
    </row>
    <row r="21" spans="1:11" x14ac:dyDescent="0.25">
      <c r="A21" s="57"/>
      <c r="B21" s="55"/>
      <c r="C21" s="3" t="s">
        <v>20</v>
      </c>
      <c r="D21" s="4" t="s">
        <v>37</v>
      </c>
      <c r="E21" s="8">
        <v>1</v>
      </c>
      <c r="F21" s="9"/>
      <c r="G21" s="7">
        <v>65</v>
      </c>
      <c r="H21" s="7"/>
      <c r="I21" s="7">
        <f>E21*G21</f>
        <v>65</v>
      </c>
      <c r="J21" s="7"/>
      <c r="K21" s="7">
        <f>I21</f>
        <v>65</v>
      </c>
    </row>
    <row r="22" spans="1:11" x14ac:dyDescent="0.25">
      <c r="A22" s="57"/>
      <c r="B22" s="55"/>
      <c r="C22" s="3" t="s">
        <v>20</v>
      </c>
      <c r="D22" s="4" t="s">
        <v>19</v>
      </c>
      <c r="E22" s="8">
        <v>2</v>
      </c>
      <c r="F22" s="13">
        <v>3</v>
      </c>
      <c r="G22" s="6"/>
      <c r="H22" s="7">
        <v>35</v>
      </c>
      <c r="I22" s="7"/>
      <c r="J22" s="7">
        <f>F22*H22</f>
        <v>105</v>
      </c>
      <c r="K22" s="7">
        <f>J22</f>
        <v>105</v>
      </c>
    </row>
    <row r="23" spans="1:11" x14ac:dyDescent="0.25">
      <c r="A23" s="57"/>
      <c r="B23" s="55"/>
      <c r="C23" s="3" t="s">
        <v>20</v>
      </c>
      <c r="D23" s="4" t="s">
        <v>13</v>
      </c>
      <c r="E23" s="8">
        <v>1</v>
      </c>
      <c r="F23" s="13">
        <v>2</v>
      </c>
      <c r="G23" s="6"/>
      <c r="H23" s="7">
        <v>35</v>
      </c>
      <c r="I23" s="7"/>
      <c r="J23" s="7">
        <f>F23*H23</f>
        <v>70</v>
      </c>
      <c r="K23" s="7">
        <f>J23</f>
        <v>70</v>
      </c>
    </row>
    <row r="24" spans="1:11" x14ac:dyDescent="0.25">
      <c r="A24" s="57"/>
      <c r="B24" s="55"/>
      <c r="C24" s="3" t="s">
        <v>20</v>
      </c>
      <c r="D24" s="4" t="s">
        <v>14</v>
      </c>
      <c r="E24" s="8">
        <v>16</v>
      </c>
      <c r="F24" s="13">
        <v>27</v>
      </c>
      <c r="G24" s="6"/>
      <c r="H24" s="7">
        <v>35</v>
      </c>
      <c r="I24" s="7"/>
      <c r="J24" s="7">
        <f>F24*H24</f>
        <v>945</v>
      </c>
      <c r="K24" s="7">
        <f>J24</f>
        <v>945</v>
      </c>
    </row>
    <row r="25" spans="1:11" x14ac:dyDescent="0.25">
      <c r="A25" s="57"/>
      <c r="B25" s="55"/>
      <c r="C25" s="3" t="s">
        <v>20</v>
      </c>
      <c r="D25" s="4" t="s">
        <v>15</v>
      </c>
      <c r="E25" s="8">
        <v>9</v>
      </c>
      <c r="F25" s="13">
        <v>16</v>
      </c>
      <c r="G25" s="6"/>
      <c r="H25" s="7">
        <v>35</v>
      </c>
      <c r="I25" s="7"/>
      <c r="J25" s="7">
        <f>F25*H25</f>
        <v>560</v>
      </c>
      <c r="K25" s="7">
        <f>J25</f>
        <v>560</v>
      </c>
    </row>
    <row r="26" spans="1:11" x14ac:dyDescent="0.25">
      <c r="A26" s="57"/>
      <c r="B26" s="55"/>
      <c r="C26" s="3" t="s">
        <v>20</v>
      </c>
      <c r="D26" s="4" t="s">
        <v>16</v>
      </c>
      <c r="E26" s="8">
        <v>1</v>
      </c>
      <c r="F26" s="9"/>
      <c r="G26" s="7">
        <v>51</v>
      </c>
      <c r="H26" s="7"/>
      <c r="I26" s="7">
        <f>E26*G26</f>
        <v>51</v>
      </c>
      <c r="J26" s="7"/>
      <c r="K26" s="7">
        <f>I26</f>
        <v>51</v>
      </c>
    </row>
    <row r="27" spans="1:11" x14ac:dyDescent="0.25">
      <c r="A27" s="57"/>
      <c r="B27" s="55"/>
      <c r="C27" s="3" t="s">
        <v>22</v>
      </c>
      <c r="D27" s="4" t="s">
        <v>15</v>
      </c>
      <c r="E27" s="8">
        <v>1</v>
      </c>
      <c r="F27" s="13">
        <v>2</v>
      </c>
      <c r="G27" s="6"/>
      <c r="H27" s="7">
        <v>35</v>
      </c>
      <c r="I27" s="7"/>
      <c r="J27" s="7">
        <f>F27*H27</f>
        <v>70</v>
      </c>
      <c r="K27" s="7">
        <f>J27</f>
        <v>70</v>
      </c>
    </row>
    <row r="28" spans="1:11" x14ac:dyDescent="0.25">
      <c r="A28" s="57"/>
      <c r="B28" s="55"/>
      <c r="C28" s="3" t="s">
        <v>28</v>
      </c>
      <c r="D28" s="4" t="s">
        <v>15</v>
      </c>
      <c r="E28" s="8">
        <v>1</v>
      </c>
      <c r="F28" s="13">
        <v>2</v>
      </c>
      <c r="G28" s="6"/>
      <c r="H28" s="7">
        <v>35</v>
      </c>
      <c r="I28" s="7"/>
      <c r="J28" s="7">
        <f>F28*H28</f>
        <v>70</v>
      </c>
      <c r="K28" s="7">
        <f>J28</f>
        <v>70</v>
      </c>
    </row>
    <row r="29" spans="1:11" x14ac:dyDescent="0.25">
      <c r="A29" s="57"/>
      <c r="B29" s="55"/>
      <c r="C29" s="3" t="s">
        <v>23</v>
      </c>
      <c r="D29" s="4" t="s">
        <v>37</v>
      </c>
      <c r="E29" s="8">
        <v>1</v>
      </c>
      <c r="F29" s="13"/>
      <c r="G29" s="7">
        <v>60</v>
      </c>
      <c r="H29" s="7"/>
      <c r="I29" s="7">
        <f>E29*G29</f>
        <v>60</v>
      </c>
      <c r="J29" s="7"/>
      <c r="K29" s="7">
        <f>I29</f>
        <v>60</v>
      </c>
    </row>
    <row r="30" spans="1:11" x14ac:dyDescent="0.25">
      <c r="A30" s="57"/>
      <c r="B30" s="55"/>
      <c r="C30" s="3" t="s">
        <v>23</v>
      </c>
      <c r="D30" s="4" t="s">
        <v>19</v>
      </c>
      <c r="E30" s="8">
        <v>3</v>
      </c>
      <c r="F30" s="13">
        <v>5</v>
      </c>
      <c r="G30" s="6"/>
      <c r="H30" s="7">
        <v>32</v>
      </c>
      <c r="I30" s="7"/>
      <c r="J30" s="7">
        <f>F30*H30</f>
        <v>160</v>
      </c>
      <c r="K30" s="7">
        <f>J30</f>
        <v>160</v>
      </c>
    </row>
    <row r="31" spans="1:11" x14ac:dyDescent="0.25">
      <c r="A31" s="57"/>
      <c r="B31" s="55"/>
      <c r="C31" s="3" t="s">
        <v>23</v>
      </c>
      <c r="D31" s="4" t="s">
        <v>14</v>
      </c>
      <c r="E31" s="8">
        <v>14</v>
      </c>
      <c r="F31" s="13">
        <v>23</v>
      </c>
      <c r="G31" s="6"/>
      <c r="H31" s="7">
        <v>32</v>
      </c>
      <c r="I31" s="7"/>
      <c r="J31" s="7">
        <f>F31*H31</f>
        <v>736</v>
      </c>
      <c r="K31" s="7">
        <f>J31</f>
        <v>736</v>
      </c>
    </row>
    <row r="32" spans="1:11" x14ac:dyDescent="0.25">
      <c r="A32" s="57"/>
      <c r="B32" s="55"/>
      <c r="C32" s="3" t="s">
        <v>23</v>
      </c>
      <c r="D32" s="4" t="s">
        <v>15</v>
      </c>
      <c r="E32" s="8">
        <v>10</v>
      </c>
      <c r="F32" s="13">
        <v>18</v>
      </c>
      <c r="G32" s="6"/>
      <c r="H32" s="7">
        <v>32</v>
      </c>
      <c r="I32" s="7"/>
      <c r="J32" s="7">
        <f>F32*H32</f>
        <v>576</v>
      </c>
      <c r="K32" s="7">
        <f>J32</f>
        <v>576</v>
      </c>
    </row>
    <row r="33" spans="1:11" x14ac:dyDescent="0.25">
      <c r="A33" s="57"/>
      <c r="B33" s="56"/>
      <c r="C33" s="22"/>
      <c r="D33" s="23" t="s">
        <v>17</v>
      </c>
      <c r="E33" s="24">
        <v>296</v>
      </c>
      <c r="F33" s="24">
        <v>496</v>
      </c>
      <c r="G33" s="25"/>
      <c r="H33" s="25"/>
      <c r="I33" s="26"/>
      <c r="J33" s="26"/>
      <c r="K33" s="26">
        <f>SUM(K15:K32)</f>
        <v>17830</v>
      </c>
    </row>
    <row r="34" spans="1:11" x14ac:dyDescent="0.25">
      <c r="A34" s="57"/>
      <c r="B34" s="58" t="s">
        <v>109</v>
      </c>
      <c r="C34" s="3" t="s">
        <v>20</v>
      </c>
      <c r="D34" s="4" t="s">
        <v>37</v>
      </c>
      <c r="E34" s="8">
        <v>1</v>
      </c>
      <c r="F34" s="9"/>
      <c r="G34" s="7">
        <v>65</v>
      </c>
      <c r="H34" s="7"/>
      <c r="I34" s="7">
        <f>E34*G34</f>
        <v>65</v>
      </c>
      <c r="J34" s="7"/>
      <c r="K34" s="7">
        <f>I34</f>
        <v>65</v>
      </c>
    </row>
    <row r="35" spans="1:11" x14ac:dyDescent="0.25">
      <c r="A35" s="57"/>
      <c r="B35" s="55"/>
      <c r="C35" s="3" t="s">
        <v>20</v>
      </c>
      <c r="D35" s="4" t="s">
        <v>19</v>
      </c>
      <c r="E35" s="8">
        <v>4</v>
      </c>
      <c r="F35" s="13">
        <v>7</v>
      </c>
      <c r="G35" s="6"/>
      <c r="H35" s="7">
        <v>35</v>
      </c>
      <c r="I35" s="7"/>
      <c r="J35" s="7">
        <f t="shared" ref="J35:J40" si="0">F35*H35</f>
        <v>245</v>
      </c>
      <c r="K35" s="7">
        <f t="shared" ref="K35:K40" si="1">J35</f>
        <v>245</v>
      </c>
    </row>
    <row r="36" spans="1:11" x14ac:dyDescent="0.25">
      <c r="A36" s="57"/>
      <c r="B36" s="55"/>
      <c r="C36" s="3" t="s">
        <v>20</v>
      </c>
      <c r="D36" s="4" t="s">
        <v>13</v>
      </c>
      <c r="E36" s="8">
        <v>1</v>
      </c>
      <c r="F36" s="13">
        <v>2</v>
      </c>
      <c r="G36" s="6"/>
      <c r="H36" s="7">
        <v>35</v>
      </c>
      <c r="I36" s="7"/>
      <c r="J36" s="7">
        <f t="shared" si="0"/>
        <v>70</v>
      </c>
      <c r="K36" s="7">
        <f t="shared" si="1"/>
        <v>70</v>
      </c>
    </row>
    <row r="37" spans="1:11" x14ac:dyDescent="0.25">
      <c r="A37" s="57"/>
      <c r="B37" s="55"/>
      <c r="C37" s="3" t="s">
        <v>20</v>
      </c>
      <c r="D37" s="4" t="s">
        <v>14</v>
      </c>
      <c r="E37" s="8">
        <v>15</v>
      </c>
      <c r="F37" s="13">
        <v>25</v>
      </c>
      <c r="G37" s="6"/>
      <c r="H37" s="7">
        <v>35</v>
      </c>
      <c r="I37" s="7"/>
      <c r="J37" s="7">
        <f t="shared" si="0"/>
        <v>875</v>
      </c>
      <c r="K37" s="7">
        <f t="shared" si="1"/>
        <v>875</v>
      </c>
    </row>
    <row r="38" spans="1:11" x14ac:dyDescent="0.25">
      <c r="A38" s="57"/>
      <c r="B38" s="55"/>
      <c r="C38" s="3" t="s">
        <v>20</v>
      </c>
      <c r="D38" s="4" t="s">
        <v>15</v>
      </c>
      <c r="E38" s="8">
        <v>10</v>
      </c>
      <c r="F38" s="13">
        <v>18</v>
      </c>
      <c r="G38" s="6"/>
      <c r="H38" s="7">
        <v>35</v>
      </c>
      <c r="I38" s="7"/>
      <c r="J38" s="7">
        <f t="shared" si="0"/>
        <v>630</v>
      </c>
      <c r="K38" s="7">
        <f t="shared" si="1"/>
        <v>630</v>
      </c>
    </row>
    <row r="39" spans="1:11" x14ac:dyDescent="0.25">
      <c r="A39" s="57"/>
      <c r="B39" s="55"/>
      <c r="C39" s="3" t="s">
        <v>23</v>
      </c>
      <c r="D39" s="4" t="s">
        <v>14</v>
      </c>
      <c r="E39" s="8">
        <v>2</v>
      </c>
      <c r="F39" s="13">
        <v>3</v>
      </c>
      <c r="G39" s="6"/>
      <c r="H39" s="7">
        <v>32</v>
      </c>
      <c r="I39" s="7"/>
      <c r="J39" s="7">
        <f t="shared" si="0"/>
        <v>96</v>
      </c>
      <c r="K39" s="7">
        <f t="shared" si="1"/>
        <v>96</v>
      </c>
    </row>
    <row r="40" spans="1:11" x14ac:dyDescent="0.25">
      <c r="A40" s="57"/>
      <c r="B40" s="55"/>
      <c r="C40" s="3" t="s">
        <v>23</v>
      </c>
      <c r="D40" s="4" t="s">
        <v>15</v>
      </c>
      <c r="E40" s="8">
        <v>2</v>
      </c>
      <c r="F40" s="13">
        <v>4</v>
      </c>
      <c r="G40" s="6"/>
      <c r="H40" s="7">
        <v>32</v>
      </c>
      <c r="I40" s="7"/>
      <c r="J40" s="7">
        <f t="shared" si="0"/>
        <v>128</v>
      </c>
      <c r="K40" s="7">
        <f t="shared" si="1"/>
        <v>128</v>
      </c>
    </row>
    <row r="41" spans="1:11" x14ac:dyDescent="0.25">
      <c r="A41" s="57"/>
      <c r="B41" s="56"/>
      <c r="C41" s="22"/>
      <c r="D41" s="23" t="s">
        <v>17</v>
      </c>
      <c r="E41" s="24">
        <v>35</v>
      </c>
      <c r="F41" s="24">
        <v>59</v>
      </c>
      <c r="G41" s="25"/>
      <c r="H41" s="25"/>
      <c r="I41" s="26"/>
      <c r="J41" s="26"/>
      <c r="K41" s="26">
        <f>SUM(K34:K40)</f>
        <v>2109</v>
      </c>
    </row>
    <row r="42" spans="1:11" x14ac:dyDescent="0.25">
      <c r="A42" s="57"/>
      <c r="B42" s="58" t="s">
        <v>110</v>
      </c>
      <c r="C42" s="3" t="s">
        <v>18</v>
      </c>
      <c r="D42" s="4" t="s">
        <v>19</v>
      </c>
      <c r="E42" s="8">
        <v>2</v>
      </c>
      <c r="F42" s="13">
        <v>3</v>
      </c>
      <c r="G42" s="31"/>
      <c r="H42" s="7">
        <v>35</v>
      </c>
      <c r="I42" s="31"/>
      <c r="J42" s="7">
        <f>F42*H42</f>
        <v>105</v>
      </c>
      <c r="K42" s="7">
        <f>J42</f>
        <v>105</v>
      </c>
    </row>
    <row r="43" spans="1:11" x14ac:dyDescent="0.25">
      <c r="A43" s="57"/>
      <c r="B43" s="55"/>
      <c r="C43" s="3" t="s">
        <v>18</v>
      </c>
      <c r="D43" s="4" t="s">
        <v>15</v>
      </c>
      <c r="E43" s="8">
        <v>1</v>
      </c>
      <c r="F43" s="13">
        <v>2</v>
      </c>
      <c r="G43" s="31"/>
      <c r="H43" s="7">
        <v>35</v>
      </c>
      <c r="I43" s="31"/>
      <c r="J43" s="7">
        <f>F43*H43</f>
        <v>70</v>
      </c>
      <c r="K43" s="7">
        <f>J43</f>
        <v>70</v>
      </c>
    </row>
    <row r="44" spans="1:11" x14ac:dyDescent="0.25">
      <c r="A44" s="57"/>
      <c r="B44" s="55"/>
      <c r="C44" s="3" t="s">
        <v>20</v>
      </c>
      <c r="D44" s="4" t="s">
        <v>14</v>
      </c>
      <c r="E44" s="8">
        <v>2</v>
      </c>
      <c r="F44" s="13">
        <v>3</v>
      </c>
      <c r="G44" s="31"/>
      <c r="H44" s="7">
        <v>35</v>
      </c>
      <c r="I44" s="31"/>
      <c r="J44" s="7">
        <f>F44*H44</f>
        <v>105</v>
      </c>
      <c r="K44" s="7">
        <f>J44</f>
        <v>105</v>
      </c>
    </row>
    <row r="45" spans="1:11" x14ac:dyDescent="0.25">
      <c r="A45" s="57"/>
      <c r="B45" s="55"/>
      <c r="C45" s="3" t="s">
        <v>20</v>
      </c>
      <c r="D45" s="4" t="s">
        <v>15</v>
      </c>
      <c r="E45" s="8">
        <v>1</v>
      </c>
      <c r="F45" s="13">
        <v>2</v>
      </c>
      <c r="G45" s="31"/>
      <c r="H45" s="7">
        <v>35</v>
      </c>
      <c r="I45" s="31"/>
      <c r="J45" s="7">
        <f>F45*H45</f>
        <v>70</v>
      </c>
      <c r="K45" s="7">
        <f>J45</f>
        <v>70</v>
      </c>
    </row>
    <row r="46" spans="1:11" x14ac:dyDescent="0.25">
      <c r="A46" s="57"/>
      <c r="B46" s="56"/>
      <c r="C46" s="22"/>
      <c r="D46" s="23" t="s">
        <v>17</v>
      </c>
      <c r="E46" s="24">
        <v>6</v>
      </c>
      <c r="F46" s="24">
        <v>10</v>
      </c>
      <c r="G46" s="32"/>
      <c r="H46" s="32"/>
      <c r="I46" s="32"/>
      <c r="J46" s="32"/>
      <c r="K46" s="33">
        <f>SUM(K42:K45)</f>
        <v>350</v>
      </c>
    </row>
    <row r="47" spans="1:11" x14ac:dyDescent="0.25">
      <c r="A47" s="57"/>
      <c r="B47" s="55" t="s">
        <v>111</v>
      </c>
      <c r="C47" s="3" t="s">
        <v>20</v>
      </c>
      <c r="D47" s="4" t="s">
        <v>19</v>
      </c>
      <c r="E47" s="8">
        <v>3</v>
      </c>
      <c r="F47" s="13">
        <v>5</v>
      </c>
      <c r="G47" s="31"/>
      <c r="H47" s="7">
        <v>35</v>
      </c>
      <c r="I47" s="31"/>
      <c r="J47" s="7">
        <f>F47*H47</f>
        <v>175</v>
      </c>
      <c r="K47" s="7">
        <f>J47</f>
        <v>175</v>
      </c>
    </row>
    <row r="48" spans="1:11" x14ac:dyDescent="0.25">
      <c r="A48" s="57"/>
      <c r="B48" s="55"/>
      <c r="C48" s="3" t="s">
        <v>20</v>
      </c>
      <c r="D48" s="4" t="s">
        <v>14</v>
      </c>
      <c r="E48" s="8">
        <v>3</v>
      </c>
      <c r="F48" s="13">
        <v>5</v>
      </c>
      <c r="G48" s="31"/>
      <c r="H48" s="7">
        <v>35</v>
      </c>
      <c r="I48" s="31"/>
      <c r="J48" s="7">
        <f>F48*H48</f>
        <v>175</v>
      </c>
      <c r="K48" s="7">
        <f>J48</f>
        <v>175</v>
      </c>
    </row>
    <row r="49" spans="1:11" x14ac:dyDescent="0.25">
      <c r="A49" s="57"/>
      <c r="B49" s="55"/>
      <c r="C49" s="3" t="s">
        <v>20</v>
      </c>
      <c r="D49" s="4" t="s">
        <v>15</v>
      </c>
      <c r="E49" s="8">
        <v>2</v>
      </c>
      <c r="F49" s="13">
        <v>4</v>
      </c>
      <c r="G49" s="31"/>
      <c r="H49" s="7">
        <v>35</v>
      </c>
      <c r="I49" s="31"/>
      <c r="J49" s="7">
        <f>F49*H49</f>
        <v>140</v>
      </c>
      <c r="K49" s="7">
        <f>J49</f>
        <v>140</v>
      </c>
    </row>
    <row r="50" spans="1:11" x14ac:dyDescent="0.25">
      <c r="A50" s="57"/>
      <c r="B50" s="56"/>
      <c r="C50" s="22"/>
      <c r="D50" s="23" t="s">
        <v>17</v>
      </c>
      <c r="E50" s="24">
        <v>8</v>
      </c>
      <c r="F50" s="24">
        <v>14</v>
      </c>
      <c r="G50" s="32"/>
      <c r="H50" s="32"/>
      <c r="I50" s="32"/>
      <c r="J50" s="32"/>
      <c r="K50" s="33">
        <f>SUM(K47:K49)</f>
        <v>490</v>
      </c>
    </row>
    <row r="51" spans="1:11" x14ac:dyDescent="0.25">
      <c r="A51" s="57"/>
      <c r="B51" s="58" t="s">
        <v>118</v>
      </c>
      <c r="C51" s="3" t="s">
        <v>18</v>
      </c>
      <c r="D51" s="4" t="s">
        <v>35</v>
      </c>
      <c r="E51" s="8">
        <v>1</v>
      </c>
      <c r="F51" s="9"/>
      <c r="G51" s="7">
        <v>133</v>
      </c>
      <c r="H51" s="7"/>
      <c r="I51" s="7">
        <f>E51*G51</f>
        <v>133</v>
      </c>
      <c r="J51" s="7"/>
      <c r="K51" s="7">
        <f>I51</f>
        <v>133</v>
      </c>
    </row>
    <row r="52" spans="1:11" x14ac:dyDescent="0.25">
      <c r="A52" s="57"/>
      <c r="B52" s="55"/>
      <c r="C52" s="3" t="s">
        <v>18</v>
      </c>
      <c r="D52" s="4" t="s">
        <v>37</v>
      </c>
      <c r="E52" s="8">
        <v>1</v>
      </c>
      <c r="F52" s="9"/>
      <c r="G52" s="7">
        <v>123</v>
      </c>
      <c r="H52" s="7"/>
      <c r="I52" s="7">
        <f>E52*G52</f>
        <v>123</v>
      </c>
      <c r="J52" s="7"/>
      <c r="K52" s="7">
        <f>I52</f>
        <v>123</v>
      </c>
    </row>
    <row r="53" spans="1:11" x14ac:dyDescent="0.25">
      <c r="A53" s="57"/>
      <c r="B53" s="55"/>
      <c r="C53" s="3" t="s">
        <v>18</v>
      </c>
      <c r="D53" s="4" t="s">
        <v>19</v>
      </c>
      <c r="E53" s="8">
        <v>5</v>
      </c>
      <c r="F53" s="13">
        <v>8</v>
      </c>
      <c r="G53" s="6"/>
      <c r="H53" s="7">
        <v>35</v>
      </c>
      <c r="I53" s="7"/>
      <c r="J53" s="7">
        <f>F53*H53</f>
        <v>280</v>
      </c>
      <c r="K53" s="7">
        <f>J53</f>
        <v>280</v>
      </c>
    </row>
    <row r="54" spans="1:11" x14ac:dyDescent="0.25">
      <c r="A54" s="57"/>
      <c r="B54" s="55"/>
      <c r="C54" s="3" t="s">
        <v>18</v>
      </c>
      <c r="D54" s="4" t="s">
        <v>13</v>
      </c>
      <c r="E54" s="8">
        <v>1</v>
      </c>
      <c r="F54" s="13">
        <v>2</v>
      </c>
      <c r="G54" s="6"/>
      <c r="H54" s="7">
        <v>35</v>
      </c>
      <c r="I54" s="7"/>
      <c r="J54" s="7">
        <f>F54*H54</f>
        <v>70</v>
      </c>
      <c r="K54" s="7">
        <f>J54</f>
        <v>70</v>
      </c>
    </row>
    <row r="55" spans="1:11" x14ac:dyDescent="0.25">
      <c r="A55" s="57"/>
      <c r="B55" s="55"/>
      <c r="C55" s="3" t="s">
        <v>18</v>
      </c>
      <c r="D55" s="4" t="s">
        <v>14</v>
      </c>
      <c r="E55" s="8">
        <v>18</v>
      </c>
      <c r="F55" s="13">
        <v>30</v>
      </c>
      <c r="G55" s="6"/>
      <c r="H55" s="7">
        <v>35</v>
      </c>
      <c r="I55" s="7"/>
      <c r="J55" s="7">
        <f>F55*H55</f>
        <v>1050</v>
      </c>
      <c r="K55" s="7">
        <f>J55</f>
        <v>1050</v>
      </c>
    </row>
    <row r="56" spans="1:11" x14ac:dyDescent="0.25">
      <c r="A56" s="57"/>
      <c r="B56" s="55"/>
      <c r="C56" s="3" t="s">
        <v>18</v>
      </c>
      <c r="D56" s="4" t="s">
        <v>15</v>
      </c>
      <c r="E56" s="8">
        <v>9</v>
      </c>
      <c r="F56" s="13">
        <v>16</v>
      </c>
      <c r="G56" s="6"/>
      <c r="H56" s="7">
        <v>35</v>
      </c>
      <c r="I56" s="7"/>
      <c r="J56" s="7">
        <f>F56*H56</f>
        <v>560</v>
      </c>
      <c r="K56" s="7">
        <f>J56</f>
        <v>560</v>
      </c>
    </row>
    <row r="57" spans="1:11" x14ac:dyDescent="0.25">
      <c r="A57" s="57"/>
      <c r="B57" s="55"/>
      <c r="C57" s="3" t="s">
        <v>18</v>
      </c>
      <c r="D57" s="4" t="s">
        <v>16</v>
      </c>
      <c r="E57" s="8">
        <v>2</v>
      </c>
      <c r="F57" s="9"/>
      <c r="G57" s="7">
        <v>63</v>
      </c>
      <c r="H57" s="7"/>
      <c r="I57" s="7">
        <f>E57*G57</f>
        <v>126</v>
      </c>
      <c r="J57" s="7"/>
      <c r="K57" s="7">
        <f>I57</f>
        <v>126</v>
      </c>
    </row>
    <row r="58" spans="1:11" x14ac:dyDescent="0.25">
      <c r="A58" s="57"/>
      <c r="B58" s="55"/>
      <c r="C58" s="3" t="s">
        <v>20</v>
      </c>
      <c r="D58" s="4" t="s">
        <v>35</v>
      </c>
      <c r="E58" s="8">
        <v>1</v>
      </c>
      <c r="F58" s="9"/>
      <c r="G58" s="7">
        <v>65</v>
      </c>
      <c r="H58" s="7"/>
      <c r="I58" s="7">
        <f>E58*G58</f>
        <v>65</v>
      </c>
      <c r="J58" s="7"/>
      <c r="K58" s="7">
        <f>I58</f>
        <v>65</v>
      </c>
    </row>
    <row r="59" spans="1:11" x14ac:dyDescent="0.25">
      <c r="A59" s="57"/>
      <c r="B59" s="55"/>
      <c r="C59" s="3" t="s">
        <v>20</v>
      </c>
      <c r="D59" s="4" t="s">
        <v>37</v>
      </c>
      <c r="E59" s="8">
        <v>1</v>
      </c>
      <c r="F59" s="9"/>
      <c r="G59" s="7">
        <v>65</v>
      </c>
      <c r="H59" s="7"/>
      <c r="I59" s="7">
        <f>E59*G59</f>
        <v>65</v>
      </c>
      <c r="J59" s="7"/>
      <c r="K59" s="7">
        <f>I59</f>
        <v>65</v>
      </c>
    </row>
    <row r="60" spans="1:11" x14ac:dyDescent="0.25">
      <c r="A60" s="57"/>
      <c r="B60" s="55"/>
      <c r="C60" s="3" t="s">
        <v>20</v>
      </c>
      <c r="D60" s="4" t="s">
        <v>19</v>
      </c>
      <c r="E60" s="8">
        <v>5</v>
      </c>
      <c r="F60" s="13">
        <v>8</v>
      </c>
      <c r="G60" s="6"/>
      <c r="H60" s="7">
        <v>35</v>
      </c>
      <c r="I60" s="7"/>
      <c r="J60" s="7">
        <f>F60*H60</f>
        <v>280</v>
      </c>
      <c r="K60" s="7">
        <f>J60</f>
        <v>280</v>
      </c>
    </row>
    <row r="61" spans="1:11" x14ac:dyDescent="0.25">
      <c r="A61" s="57"/>
      <c r="B61" s="55"/>
      <c r="C61" s="3" t="s">
        <v>20</v>
      </c>
      <c r="D61" s="4" t="s">
        <v>13</v>
      </c>
      <c r="E61" s="8">
        <v>1</v>
      </c>
      <c r="F61" s="13">
        <v>2</v>
      </c>
      <c r="G61" s="6"/>
      <c r="H61" s="7">
        <v>35</v>
      </c>
      <c r="I61" s="7"/>
      <c r="J61" s="7">
        <f>F61*H61</f>
        <v>70</v>
      </c>
      <c r="K61" s="7">
        <f>J61</f>
        <v>70</v>
      </c>
    </row>
    <row r="62" spans="1:11" x14ac:dyDescent="0.25">
      <c r="A62" s="57"/>
      <c r="B62" s="55"/>
      <c r="C62" s="3" t="s">
        <v>20</v>
      </c>
      <c r="D62" s="4" t="s">
        <v>14</v>
      </c>
      <c r="E62" s="8">
        <v>28</v>
      </c>
      <c r="F62" s="13">
        <v>47</v>
      </c>
      <c r="G62" s="6"/>
      <c r="H62" s="7">
        <v>35</v>
      </c>
      <c r="I62" s="7"/>
      <c r="J62" s="7">
        <f>F62*H62</f>
        <v>1645</v>
      </c>
      <c r="K62" s="7">
        <f>J62</f>
        <v>1645</v>
      </c>
    </row>
    <row r="63" spans="1:11" x14ac:dyDescent="0.25">
      <c r="A63" s="57"/>
      <c r="B63" s="55"/>
      <c r="C63" s="3" t="s">
        <v>20</v>
      </c>
      <c r="D63" s="4" t="s">
        <v>15</v>
      </c>
      <c r="E63" s="8">
        <v>10</v>
      </c>
      <c r="F63" s="13">
        <v>18</v>
      </c>
      <c r="G63" s="6"/>
      <c r="H63" s="7">
        <v>35</v>
      </c>
      <c r="I63" s="7"/>
      <c r="J63" s="7">
        <f>F63*H63</f>
        <v>630</v>
      </c>
      <c r="K63" s="7">
        <f>J63</f>
        <v>630</v>
      </c>
    </row>
    <row r="64" spans="1:11" x14ac:dyDescent="0.25">
      <c r="A64" s="57"/>
      <c r="B64" s="55"/>
      <c r="C64" s="3" t="s">
        <v>20</v>
      </c>
      <c r="D64" s="4" t="s">
        <v>16</v>
      </c>
      <c r="E64" s="8">
        <v>2</v>
      </c>
      <c r="F64" s="13"/>
      <c r="G64" s="7">
        <v>51</v>
      </c>
      <c r="H64" s="7"/>
      <c r="I64" s="7">
        <f>E64*G64</f>
        <v>102</v>
      </c>
      <c r="J64" s="7"/>
      <c r="K64" s="7">
        <f>I64</f>
        <v>102</v>
      </c>
    </row>
    <row r="65" spans="1:11" x14ac:dyDescent="0.25">
      <c r="A65" s="57"/>
      <c r="B65" s="56"/>
      <c r="C65" s="22"/>
      <c r="D65" s="23" t="s">
        <v>17</v>
      </c>
      <c r="E65" s="24">
        <v>85</v>
      </c>
      <c r="F65" s="24">
        <v>131</v>
      </c>
      <c r="G65" s="25"/>
      <c r="H65" s="25"/>
      <c r="I65" s="26"/>
      <c r="J65" s="26"/>
      <c r="K65" s="26">
        <f>SUM(K51:K64)</f>
        <v>5199</v>
      </c>
    </row>
    <row r="66" spans="1:11" x14ac:dyDescent="0.25">
      <c r="A66" s="57"/>
      <c r="B66" s="46"/>
      <c r="C66" s="47"/>
      <c r="D66" s="48" t="s">
        <v>172</v>
      </c>
      <c r="E66" s="49">
        <f>E65+E50+E46+E41+E33+E14</f>
        <v>638</v>
      </c>
      <c r="F66" s="49">
        <f>F65+F50+F46+F41+F33+F14</f>
        <v>1048</v>
      </c>
      <c r="G66" s="10"/>
      <c r="H66" s="10"/>
      <c r="I66" s="50"/>
      <c r="J66" s="50"/>
      <c r="K66" s="50">
        <f>K65+K50+K46+K41+K33+K14</f>
        <v>38688</v>
      </c>
    </row>
    <row r="69" spans="1:11" x14ac:dyDescent="0.25">
      <c r="B69" s="53" t="s">
        <v>177</v>
      </c>
      <c r="C69" s="53"/>
      <c r="D69" s="53"/>
      <c r="E69" s="53"/>
      <c r="F69" s="53"/>
      <c r="G69" s="53"/>
      <c r="H69" s="53" t="s">
        <v>178</v>
      </c>
      <c r="I69" s="53"/>
      <c r="J69" s="54"/>
    </row>
    <row r="70" spans="1:11" x14ac:dyDescent="0.25">
      <c r="B70" s="53" t="s">
        <v>179</v>
      </c>
      <c r="C70" s="53"/>
      <c r="D70" s="53"/>
      <c r="E70" s="53"/>
      <c r="F70" s="53"/>
      <c r="G70" s="53"/>
      <c r="H70" s="53" t="s">
        <v>180</v>
      </c>
      <c r="I70" s="53"/>
      <c r="J70" s="54"/>
    </row>
    <row r="71" spans="1:11" x14ac:dyDescent="0.25">
      <c r="B71" s="53"/>
      <c r="C71" s="53"/>
      <c r="D71" s="53"/>
      <c r="E71" s="53"/>
      <c r="F71" s="53"/>
      <c r="G71" s="53"/>
      <c r="H71" s="53"/>
      <c r="I71" s="53"/>
      <c r="J71" s="54"/>
    </row>
    <row r="162" spans="5:5" x14ac:dyDescent="0.25">
      <c r="E162" s="14"/>
    </row>
  </sheetData>
  <autoFilter ref="A2:K67" xr:uid="{00000000-0009-0000-0000-000009000000}"/>
  <mergeCells count="7">
    <mergeCell ref="B47:B50"/>
    <mergeCell ref="B51:B65"/>
    <mergeCell ref="A3:A66"/>
    <mergeCell ref="B3:B14"/>
    <mergeCell ref="B15:B33"/>
    <mergeCell ref="B34:B41"/>
    <mergeCell ref="B42:B46"/>
  </mergeCells>
  <pageMargins left="0.70866141732283472" right="0" top="0.74803149606299213" bottom="0" header="0.31496062992125984" footer="0.31496062992125984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47"/>
  <sheetViews>
    <sheetView topLeftCell="A40" workbookViewId="0">
      <selection activeCell="B56" sqref="B56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165</v>
      </c>
      <c r="B3" s="58" t="s">
        <v>137</v>
      </c>
      <c r="C3" s="3" t="s">
        <v>18</v>
      </c>
      <c r="D3" s="4" t="s">
        <v>35</v>
      </c>
      <c r="E3" s="8">
        <v>1</v>
      </c>
      <c r="F3" s="9"/>
      <c r="G3" s="7">
        <v>133</v>
      </c>
      <c r="H3" s="7"/>
      <c r="I3" s="7">
        <f>E3*G3</f>
        <v>133</v>
      </c>
      <c r="J3" s="7"/>
      <c r="K3" s="7">
        <f>I3</f>
        <v>133</v>
      </c>
    </row>
    <row r="4" spans="1:11" x14ac:dyDescent="0.25">
      <c r="A4" s="57"/>
      <c r="B4" s="55"/>
      <c r="C4" s="3" t="s">
        <v>18</v>
      </c>
      <c r="D4" s="4" t="s">
        <v>37</v>
      </c>
      <c r="E4" s="8">
        <v>7</v>
      </c>
      <c r="F4" s="9"/>
      <c r="G4" s="7">
        <v>123</v>
      </c>
      <c r="H4" s="7"/>
      <c r="I4" s="7">
        <f>E4*G4</f>
        <v>861</v>
      </c>
      <c r="J4" s="7"/>
      <c r="K4" s="7">
        <f>I4</f>
        <v>861</v>
      </c>
    </row>
    <row r="5" spans="1:11" x14ac:dyDescent="0.25">
      <c r="A5" s="57"/>
      <c r="B5" s="55"/>
      <c r="C5" s="3" t="s">
        <v>18</v>
      </c>
      <c r="D5" s="4" t="s">
        <v>19</v>
      </c>
      <c r="E5" s="8">
        <v>27</v>
      </c>
      <c r="F5" s="13">
        <v>45</v>
      </c>
      <c r="G5" s="6"/>
      <c r="H5" s="7">
        <v>35</v>
      </c>
      <c r="I5" s="7"/>
      <c r="J5" s="7">
        <f>F5*H5</f>
        <v>1575</v>
      </c>
      <c r="K5" s="7">
        <f>J5</f>
        <v>1575</v>
      </c>
    </row>
    <row r="6" spans="1:11" x14ac:dyDescent="0.25">
      <c r="A6" s="57"/>
      <c r="B6" s="55"/>
      <c r="C6" s="3" t="s">
        <v>18</v>
      </c>
      <c r="D6" s="4" t="s">
        <v>14</v>
      </c>
      <c r="E6" s="8">
        <v>60</v>
      </c>
      <c r="F6" s="13">
        <v>100</v>
      </c>
      <c r="G6" s="6"/>
      <c r="H6" s="7">
        <v>35</v>
      </c>
      <c r="I6" s="7"/>
      <c r="J6" s="7">
        <f>F6*H6</f>
        <v>3500</v>
      </c>
      <c r="K6" s="7">
        <f>J6</f>
        <v>3500</v>
      </c>
    </row>
    <row r="7" spans="1:11" x14ac:dyDescent="0.25">
      <c r="A7" s="57"/>
      <c r="B7" s="55"/>
      <c r="C7" s="3" t="s">
        <v>18</v>
      </c>
      <c r="D7" s="4" t="s">
        <v>15</v>
      </c>
      <c r="E7" s="8">
        <v>41</v>
      </c>
      <c r="F7" s="13">
        <v>75</v>
      </c>
      <c r="G7" s="6"/>
      <c r="H7" s="7">
        <v>35</v>
      </c>
      <c r="I7" s="7"/>
      <c r="J7" s="7">
        <f>F7*H7</f>
        <v>2625</v>
      </c>
      <c r="K7" s="7">
        <f>J7</f>
        <v>2625</v>
      </c>
    </row>
    <row r="8" spans="1:11" x14ac:dyDescent="0.25">
      <c r="A8" s="57"/>
      <c r="B8" s="55"/>
      <c r="C8" s="3" t="s">
        <v>18</v>
      </c>
      <c r="D8" s="4" t="s">
        <v>16</v>
      </c>
      <c r="E8" s="8">
        <v>1</v>
      </c>
      <c r="F8" s="9"/>
      <c r="G8" s="7">
        <v>63</v>
      </c>
      <c r="H8" s="7"/>
      <c r="I8" s="7">
        <f>E8*G8</f>
        <v>63</v>
      </c>
      <c r="J8" s="7"/>
      <c r="K8" s="7">
        <f>I8</f>
        <v>63</v>
      </c>
    </row>
    <row r="9" spans="1:11" x14ac:dyDescent="0.25">
      <c r="A9" s="57"/>
      <c r="B9" s="55"/>
      <c r="C9" s="3" t="s">
        <v>20</v>
      </c>
      <c r="D9" s="4" t="s">
        <v>37</v>
      </c>
      <c r="E9" s="8">
        <v>2</v>
      </c>
      <c r="F9" s="9"/>
      <c r="G9" s="7">
        <v>65</v>
      </c>
      <c r="H9" s="7"/>
      <c r="I9" s="7">
        <f>E9*G9</f>
        <v>130</v>
      </c>
      <c r="J9" s="7"/>
      <c r="K9" s="7">
        <f>I9</f>
        <v>130</v>
      </c>
    </row>
    <row r="10" spans="1:11" x14ac:dyDescent="0.25">
      <c r="A10" s="57"/>
      <c r="B10" s="55"/>
      <c r="C10" s="3" t="s">
        <v>20</v>
      </c>
      <c r="D10" s="4" t="s">
        <v>19</v>
      </c>
      <c r="E10" s="8">
        <v>8</v>
      </c>
      <c r="F10" s="13">
        <v>13</v>
      </c>
      <c r="G10" s="6"/>
      <c r="H10" s="7">
        <v>35</v>
      </c>
      <c r="I10" s="7"/>
      <c r="J10" s="7">
        <f>F10*H10</f>
        <v>455</v>
      </c>
      <c r="K10" s="7">
        <f>J10</f>
        <v>455</v>
      </c>
    </row>
    <row r="11" spans="1:11" x14ac:dyDescent="0.25">
      <c r="A11" s="57"/>
      <c r="B11" s="55"/>
      <c r="C11" s="3" t="s">
        <v>20</v>
      </c>
      <c r="D11" s="4" t="s">
        <v>14</v>
      </c>
      <c r="E11" s="8">
        <v>22</v>
      </c>
      <c r="F11" s="13">
        <v>37</v>
      </c>
      <c r="G11" s="6"/>
      <c r="H11" s="7">
        <v>35</v>
      </c>
      <c r="I11" s="7"/>
      <c r="J11" s="7">
        <f>F11*H11</f>
        <v>1295</v>
      </c>
      <c r="K11" s="7">
        <f>J11</f>
        <v>1295</v>
      </c>
    </row>
    <row r="12" spans="1:11" x14ac:dyDescent="0.25">
      <c r="A12" s="57"/>
      <c r="B12" s="55"/>
      <c r="C12" s="3" t="s">
        <v>20</v>
      </c>
      <c r="D12" s="4" t="s">
        <v>15</v>
      </c>
      <c r="E12" s="8">
        <v>15</v>
      </c>
      <c r="F12" s="13">
        <v>27</v>
      </c>
      <c r="G12" s="6"/>
      <c r="H12" s="7">
        <v>35</v>
      </c>
      <c r="I12" s="7"/>
      <c r="J12" s="7">
        <f>F12*H12</f>
        <v>945</v>
      </c>
      <c r="K12" s="7">
        <f>J12</f>
        <v>945</v>
      </c>
    </row>
    <row r="13" spans="1:11" x14ac:dyDescent="0.25">
      <c r="A13" s="57"/>
      <c r="B13" s="55"/>
      <c r="C13" s="3" t="s">
        <v>20</v>
      </c>
      <c r="D13" s="4" t="s">
        <v>16</v>
      </c>
      <c r="E13" s="8">
        <v>1</v>
      </c>
      <c r="F13" s="9"/>
      <c r="G13" s="7">
        <v>51</v>
      </c>
      <c r="H13" s="7"/>
      <c r="I13" s="7">
        <f>E13*G13</f>
        <v>51</v>
      </c>
      <c r="J13" s="12"/>
      <c r="K13" s="7">
        <f>I13</f>
        <v>51</v>
      </c>
    </row>
    <row r="14" spans="1:11" x14ac:dyDescent="0.25">
      <c r="A14" s="57"/>
      <c r="B14" s="56"/>
      <c r="C14" s="22"/>
      <c r="D14" s="23" t="s">
        <v>17</v>
      </c>
      <c r="E14" s="24">
        <v>185</v>
      </c>
      <c r="F14" s="24">
        <v>297</v>
      </c>
      <c r="G14" s="25"/>
      <c r="H14" s="25"/>
      <c r="I14" s="26"/>
      <c r="J14" s="26"/>
      <c r="K14" s="26">
        <f>SUM(K3:K13)</f>
        <v>11633</v>
      </c>
    </row>
    <row r="15" spans="1:11" x14ac:dyDescent="0.25">
      <c r="A15" s="57"/>
      <c r="B15" s="58" t="s">
        <v>138</v>
      </c>
      <c r="C15" s="3" t="s">
        <v>18</v>
      </c>
      <c r="D15" s="4" t="s">
        <v>19</v>
      </c>
      <c r="E15" s="8">
        <v>12</v>
      </c>
      <c r="F15" s="13">
        <v>20</v>
      </c>
      <c r="G15" s="6"/>
      <c r="H15" s="7">
        <v>35</v>
      </c>
      <c r="I15" s="7"/>
      <c r="J15" s="7">
        <f>F15*H15</f>
        <v>700</v>
      </c>
      <c r="K15" s="7">
        <f>J15</f>
        <v>700</v>
      </c>
    </row>
    <row r="16" spans="1:11" x14ac:dyDescent="0.25">
      <c r="A16" s="57"/>
      <c r="B16" s="55"/>
      <c r="C16" s="3" t="s">
        <v>18</v>
      </c>
      <c r="D16" s="4" t="s">
        <v>14</v>
      </c>
      <c r="E16" s="8">
        <v>12</v>
      </c>
      <c r="F16" s="13">
        <v>20</v>
      </c>
      <c r="G16" s="6"/>
      <c r="H16" s="7">
        <v>35</v>
      </c>
      <c r="I16" s="7"/>
      <c r="J16" s="7">
        <f>F16*H16</f>
        <v>700</v>
      </c>
      <c r="K16" s="7">
        <f>J16</f>
        <v>700</v>
      </c>
    </row>
    <row r="17" spans="1:11" x14ac:dyDescent="0.25">
      <c r="A17" s="57"/>
      <c r="B17" s="55"/>
      <c r="C17" s="3" t="s">
        <v>18</v>
      </c>
      <c r="D17" s="4" t="s">
        <v>15</v>
      </c>
      <c r="E17" s="8">
        <v>27</v>
      </c>
      <c r="F17" s="13">
        <v>49</v>
      </c>
      <c r="G17" s="6"/>
      <c r="H17" s="7">
        <v>35</v>
      </c>
      <c r="I17" s="7"/>
      <c r="J17" s="7">
        <f>F17*H17</f>
        <v>1715</v>
      </c>
      <c r="K17" s="7">
        <f>J17</f>
        <v>1715</v>
      </c>
    </row>
    <row r="18" spans="1:11" x14ac:dyDescent="0.25">
      <c r="A18" s="57"/>
      <c r="B18" s="55"/>
      <c r="C18" s="3" t="s">
        <v>20</v>
      </c>
      <c r="D18" s="4" t="s">
        <v>35</v>
      </c>
      <c r="E18" s="8">
        <v>1</v>
      </c>
      <c r="F18" s="9"/>
      <c r="G18" s="7">
        <v>65</v>
      </c>
      <c r="H18" s="7"/>
      <c r="I18" s="7">
        <f>E18*G18</f>
        <v>65</v>
      </c>
      <c r="J18" s="7"/>
      <c r="K18" s="7">
        <f>I18</f>
        <v>65</v>
      </c>
    </row>
    <row r="19" spans="1:11" x14ac:dyDescent="0.25">
      <c r="A19" s="57"/>
      <c r="B19" s="55"/>
      <c r="C19" s="3" t="s">
        <v>20</v>
      </c>
      <c r="D19" s="4" t="s">
        <v>37</v>
      </c>
      <c r="E19" s="8">
        <v>2</v>
      </c>
      <c r="F19" s="9"/>
      <c r="G19" s="7">
        <v>65</v>
      </c>
      <c r="H19" s="7"/>
      <c r="I19" s="7">
        <f>E19*G19</f>
        <v>130</v>
      </c>
      <c r="J19" s="7"/>
      <c r="K19" s="7">
        <f>I19</f>
        <v>130</v>
      </c>
    </row>
    <row r="20" spans="1:11" x14ac:dyDescent="0.25">
      <c r="A20" s="57"/>
      <c r="B20" s="55"/>
      <c r="C20" s="3" t="s">
        <v>20</v>
      </c>
      <c r="D20" s="4" t="s">
        <v>19</v>
      </c>
      <c r="E20" s="8">
        <v>21</v>
      </c>
      <c r="F20" s="13">
        <v>35</v>
      </c>
      <c r="G20" s="6"/>
      <c r="H20" s="7">
        <v>35</v>
      </c>
      <c r="I20" s="7"/>
      <c r="J20" s="7">
        <f>F20*H20</f>
        <v>1225</v>
      </c>
      <c r="K20" s="7">
        <f>J20</f>
        <v>1225</v>
      </c>
    </row>
    <row r="21" spans="1:11" x14ac:dyDescent="0.25">
      <c r="A21" s="57"/>
      <c r="B21" s="55"/>
      <c r="C21" s="3" t="s">
        <v>20</v>
      </c>
      <c r="D21" s="4" t="s">
        <v>14</v>
      </c>
      <c r="E21" s="8">
        <v>18</v>
      </c>
      <c r="F21" s="13">
        <v>30</v>
      </c>
      <c r="G21" s="6"/>
      <c r="H21" s="7">
        <v>35</v>
      </c>
      <c r="I21" s="7"/>
      <c r="J21" s="7">
        <f>F21*H21</f>
        <v>1050</v>
      </c>
      <c r="K21" s="7">
        <f>J21</f>
        <v>1050</v>
      </c>
    </row>
    <row r="22" spans="1:11" x14ac:dyDescent="0.25">
      <c r="A22" s="57"/>
      <c r="B22" s="55"/>
      <c r="C22" s="3" t="s">
        <v>20</v>
      </c>
      <c r="D22" s="4" t="s">
        <v>15</v>
      </c>
      <c r="E22" s="8">
        <v>20</v>
      </c>
      <c r="F22" s="13">
        <v>36</v>
      </c>
      <c r="G22" s="6"/>
      <c r="H22" s="7">
        <v>35</v>
      </c>
      <c r="I22" s="7"/>
      <c r="J22" s="7">
        <f>F22*H22</f>
        <v>1260</v>
      </c>
      <c r="K22" s="7">
        <f>J22</f>
        <v>1260</v>
      </c>
    </row>
    <row r="23" spans="1:11" x14ac:dyDescent="0.25">
      <c r="A23" s="57"/>
      <c r="B23" s="56"/>
      <c r="C23" s="22"/>
      <c r="D23" s="30" t="s">
        <v>17</v>
      </c>
      <c r="E23" s="39">
        <v>113</v>
      </c>
      <c r="F23" s="39">
        <v>190</v>
      </c>
      <c r="G23" s="40"/>
      <c r="H23" s="40"/>
      <c r="I23" s="41"/>
      <c r="J23" s="41"/>
      <c r="K23" s="41">
        <f>SUM(K15:K22)</f>
        <v>6845</v>
      </c>
    </row>
    <row r="24" spans="1:11" x14ac:dyDescent="0.25">
      <c r="A24" s="57"/>
      <c r="B24" s="58" t="s">
        <v>146</v>
      </c>
      <c r="C24" s="3" t="s">
        <v>18</v>
      </c>
      <c r="D24" s="4" t="s">
        <v>19</v>
      </c>
      <c r="E24" s="8">
        <v>67</v>
      </c>
      <c r="F24" s="13">
        <v>112</v>
      </c>
      <c r="G24" s="6"/>
      <c r="H24" s="7">
        <v>35</v>
      </c>
      <c r="I24" s="7"/>
      <c r="J24" s="7">
        <f>F24*H24</f>
        <v>3920</v>
      </c>
      <c r="K24" s="7">
        <f>J24</f>
        <v>3920</v>
      </c>
    </row>
    <row r="25" spans="1:11" x14ac:dyDescent="0.25">
      <c r="A25" s="57"/>
      <c r="B25" s="55"/>
      <c r="C25" s="3" t="s">
        <v>18</v>
      </c>
      <c r="D25" s="4" t="s">
        <v>13</v>
      </c>
      <c r="E25" s="8">
        <v>8</v>
      </c>
      <c r="F25" s="13">
        <v>13</v>
      </c>
      <c r="G25" s="6"/>
      <c r="H25" s="7">
        <v>35</v>
      </c>
      <c r="I25" s="7"/>
      <c r="J25" s="7">
        <f>F25*H25</f>
        <v>455</v>
      </c>
      <c r="K25" s="7">
        <f>J25</f>
        <v>455</v>
      </c>
    </row>
    <row r="26" spans="1:11" x14ac:dyDescent="0.25">
      <c r="A26" s="57"/>
      <c r="B26" s="55"/>
      <c r="C26" s="3" t="s">
        <v>18</v>
      </c>
      <c r="D26" s="4" t="s">
        <v>14</v>
      </c>
      <c r="E26" s="8">
        <v>70</v>
      </c>
      <c r="F26" s="13">
        <v>117</v>
      </c>
      <c r="G26" s="6"/>
      <c r="H26" s="7">
        <v>35</v>
      </c>
      <c r="I26" s="7"/>
      <c r="J26" s="7">
        <f>F26*H26</f>
        <v>4095</v>
      </c>
      <c r="K26" s="7">
        <f>J26</f>
        <v>4095</v>
      </c>
    </row>
    <row r="27" spans="1:11" x14ac:dyDescent="0.25">
      <c r="A27" s="57"/>
      <c r="B27" s="55"/>
      <c r="C27" s="3" t="s">
        <v>18</v>
      </c>
      <c r="D27" s="4" t="s">
        <v>15</v>
      </c>
      <c r="E27" s="8">
        <v>41</v>
      </c>
      <c r="F27" s="13">
        <v>75</v>
      </c>
      <c r="G27" s="6"/>
      <c r="H27" s="7">
        <v>35</v>
      </c>
      <c r="I27" s="7"/>
      <c r="J27" s="7">
        <f>F27*H27</f>
        <v>2625</v>
      </c>
      <c r="K27" s="7">
        <f>J27</f>
        <v>2625</v>
      </c>
    </row>
    <row r="28" spans="1:11" x14ac:dyDescent="0.25">
      <c r="A28" s="57"/>
      <c r="B28" s="55"/>
      <c r="C28" s="3" t="s">
        <v>18</v>
      </c>
      <c r="D28" s="4" t="s">
        <v>16</v>
      </c>
      <c r="E28" s="8">
        <v>1</v>
      </c>
      <c r="F28" s="9"/>
      <c r="G28" s="7">
        <v>63</v>
      </c>
      <c r="H28" s="7"/>
      <c r="I28" s="7">
        <f>E28*G28</f>
        <v>63</v>
      </c>
      <c r="J28" s="7"/>
      <c r="K28" s="7">
        <f>I28</f>
        <v>63</v>
      </c>
    </row>
    <row r="29" spans="1:11" x14ac:dyDescent="0.25">
      <c r="A29" s="57"/>
      <c r="B29" s="55"/>
      <c r="C29" s="3" t="s">
        <v>20</v>
      </c>
      <c r="D29" s="4" t="s">
        <v>19</v>
      </c>
      <c r="E29" s="8">
        <v>10</v>
      </c>
      <c r="F29" s="13">
        <v>17</v>
      </c>
      <c r="G29" s="6"/>
      <c r="H29" s="7">
        <v>35</v>
      </c>
      <c r="I29" s="7"/>
      <c r="J29" s="7">
        <f>F29*H29</f>
        <v>595</v>
      </c>
      <c r="K29" s="7">
        <f>J29</f>
        <v>595</v>
      </c>
    </row>
    <row r="30" spans="1:11" x14ac:dyDescent="0.25">
      <c r="A30" s="57"/>
      <c r="B30" s="55"/>
      <c r="C30" s="3" t="s">
        <v>20</v>
      </c>
      <c r="D30" s="4" t="s">
        <v>14</v>
      </c>
      <c r="E30" s="8">
        <v>20</v>
      </c>
      <c r="F30" s="13">
        <v>33</v>
      </c>
      <c r="G30" s="6"/>
      <c r="H30" s="7">
        <v>35</v>
      </c>
      <c r="I30" s="7"/>
      <c r="J30" s="7">
        <f>F30*H30</f>
        <v>1155</v>
      </c>
      <c r="K30" s="7">
        <f>J30</f>
        <v>1155</v>
      </c>
    </row>
    <row r="31" spans="1:11" x14ac:dyDescent="0.25">
      <c r="A31" s="57"/>
      <c r="B31" s="55"/>
      <c r="C31" s="3" t="s">
        <v>20</v>
      </c>
      <c r="D31" s="4" t="s">
        <v>15</v>
      </c>
      <c r="E31" s="8">
        <v>18</v>
      </c>
      <c r="F31" s="13">
        <v>33</v>
      </c>
      <c r="G31" s="6"/>
      <c r="H31" s="7">
        <v>35</v>
      </c>
      <c r="I31" s="7"/>
      <c r="J31" s="7">
        <f>F31*H31</f>
        <v>1155</v>
      </c>
      <c r="K31" s="7">
        <f>J31</f>
        <v>1155</v>
      </c>
    </row>
    <row r="32" spans="1:11" x14ac:dyDescent="0.25">
      <c r="A32" s="57"/>
      <c r="B32" s="55"/>
      <c r="C32" s="3" t="s">
        <v>23</v>
      </c>
      <c r="D32" s="4" t="s">
        <v>37</v>
      </c>
      <c r="E32" s="8">
        <v>1</v>
      </c>
      <c r="F32" s="9"/>
      <c r="G32" s="7">
        <v>60</v>
      </c>
      <c r="H32" s="7"/>
      <c r="I32" s="7">
        <f>E32*G32</f>
        <v>60</v>
      </c>
      <c r="J32" s="7"/>
      <c r="K32" s="7">
        <f>I32</f>
        <v>60</v>
      </c>
    </row>
    <row r="33" spans="1:11" x14ac:dyDescent="0.25">
      <c r="A33" s="57"/>
      <c r="B33" s="55"/>
      <c r="C33" s="3" t="s">
        <v>23</v>
      </c>
      <c r="D33" s="4" t="s">
        <v>19</v>
      </c>
      <c r="E33" s="8">
        <v>34</v>
      </c>
      <c r="F33" s="13">
        <v>57</v>
      </c>
      <c r="G33" s="6"/>
      <c r="H33" s="7">
        <v>32</v>
      </c>
      <c r="I33" s="7"/>
      <c r="J33" s="7">
        <f>F33*H33</f>
        <v>1824</v>
      </c>
      <c r="K33" s="7">
        <f>J33</f>
        <v>1824</v>
      </c>
    </row>
    <row r="34" spans="1:11" x14ac:dyDescent="0.25">
      <c r="A34" s="57"/>
      <c r="B34" s="55"/>
      <c r="C34" s="3" t="s">
        <v>23</v>
      </c>
      <c r="D34" s="4" t="s">
        <v>13</v>
      </c>
      <c r="E34" s="8">
        <v>3</v>
      </c>
      <c r="F34" s="13">
        <v>5</v>
      </c>
      <c r="G34" s="6"/>
      <c r="H34" s="7">
        <v>32</v>
      </c>
      <c r="I34" s="7"/>
      <c r="J34" s="7">
        <f>F34*H34</f>
        <v>160</v>
      </c>
      <c r="K34" s="7">
        <f>J34</f>
        <v>160</v>
      </c>
    </row>
    <row r="35" spans="1:11" x14ac:dyDescent="0.25">
      <c r="A35" s="57"/>
      <c r="B35" s="55"/>
      <c r="C35" s="3" t="s">
        <v>23</v>
      </c>
      <c r="D35" s="4" t="s">
        <v>14</v>
      </c>
      <c r="E35" s="8">
        <v>100</v>
      </c>
      <c r="F35" s="13">
        <v>167</v>
      </c>
      <c r="G35" s="6"/>
      <c r="H35" s="7">
        <v>32</v>
      </c>
      <c r="I35" s="7"/>
      <c r="J35" s="7">
        <f>F35*H35</f>
        <v>5344</v>
      </c>
      <c r="K35" s="7">
        <f>J35</f>
        <v>5344</v>
      </c>
    </row>
    <row r="36" spans="1:11" x14ac:dyDescent="0.25">
      <c r="A36" s="57"/>
      <c r="B36" s="55"/>
      <c r="C36" s="3" t="s">
        <v>23</v>
      </c>
      <c r="D36" s="4" t="s">
        <v>15</v>
      </c>
      <c r="E36" s="8">
        <v>68</v>
      </c>
      <c r="F36" s="13">
        <v>124</v>
      </c>
      <c r="G36" s="6"/>
      <c r="H36" s="7">
        <v>32</v>
      </c>
      <c r="I36" s="7"/>
      <c r="J36" s="7">
        <f>F36*H36</f>
        <v>3968</v>
      </c>
      <c r="K36" s="7">
        <f>J36</f>
        <v>3968</v>
      </c>
    </row>
    <row r="37" spans="1:11" x14ac:dyDescent="0.25">
      <c r="A37" s="57"/>
      <c r="B37" s="56"/>
      <c r="C37" s="22"/>
      <c r="D37" s="23" t="s">
        <v>17</v>
      </c>
      <c r="E37" s="24">
        <v>441</v>
      </c>
      <c r="F37" s="24">
        <v>753</v>
      </c>
      <c r="G37" s="25"/>
      <c r="H37" s="25"/>
      <c r="I37" s="26"/>
      <c r="J37" s="26"/>
      <c r="K37" s="26">
        <f>SUM(K24:K36)</f>
        <v>25419</v>
      </c>
    </row>
    <row r="38" spans="1:11" x14ac:dyDescent="0.25">
      <c r="A38" s="57"/>
      <c r="B38" s="58" t="s">
        <v>129</v>
      </c>
      <c r="C38" s="3" t="s">
        <v>18</v>
      </c>
      <c r="D38" s="4" t="s">
        <v>37</v>
      </c>
      <c r="E38" s="8">
        <v>1</v>
      </c>
      <c r="F38" s="9"/>
      <c r="G38" s="7">
        <v>123</v>
      </c>
      <c r="H38" s="7"/>
      <c r="I38" s="7">
        <f>E38*G38</f>
        <v>123</v>
      </c>
      <c r="J38" s="7"/>
      <c r="K38" s="7">
        <f>I38</f>
        <v>123</v>
      </c>
    </row>
    <row r="39" spans="1:11" x14ac:dyDescent="0.25">
      <c r="A39" s="57"/>
      <c r="B39" s="55"/>
      <c r="C39" s="3" t="s">
        <v>18</v>
      </c>
      <c r="D39" s="4" t="s">
        <v>19</v>
      </c>
      <c r="E39" s="8">
        <v>5</v>
      </c>
      <c r="F39" s="13">
        <v>8</v>
      </c>
      <c r="G39" s="6"/>
      <c r="H39" s="7">
        <v>35</v>
      </c>
      <c r="I39" s="7"/>
      <c r="J39" s="7">
        <f>F39*H39</f>
        <v>280</v>
      </c>
      <c r="K39" s="7">
        <f>J39</f>
        <v>280</v>
      </c>
    </row>
    <row r="40" spans="1:11" x14ac:dyDescent="0.25">
      <c r="A40" s="57"/>
      <c r="B40" s="55"/>
      <c r="C40" s="3" t="s">
        <v>18</v>
      </c>
      <c r="D40" s="4" t="s">
        <v>13</v>
      </c>
      <c r="E40" s="8">
        <v>1</v>
      </c>
      <c r="F40" s="13">
        <v>2</v>
      </c>
      <c r="G40" s="6"/>
      <c r="H40" s="7">
        <v>35</v>
      </c>
      <c r="I40" s="7"/>
      <c r="J40" s="7">
        <f>F40*H40</f>
        <v>70</v>
      </c>
      <c r="K40" s="7">
        <f>J40</f>
        <v>70</v>
      </c>
    </row>
    <row r="41" spans="1:11" x14ac:dyDescent="0.25">
      <c r="A41" s="57"/>
      <c r="B41" s="55"/>
      <c r="C41" s="3" t="s">
        <v>18</v>
      </c>
      <c r="D41" s="4" t="s">
        <v>14</v>
      </c>
      <c r="E41" s="8">
        <v>26</v>
      </c>
      <c r="F41" s="13">
        <v>43</v>
      </c>
      <c r="G41" s="6"/>
      <c r="H41" s="7">
        <v>35</v>
      </c>
      <c r="I41" s="7"/>
      <c r="J41" s="7">
        <f>F41*H41</f>
        <v>1505</v>
      </c>
      <c r="K41" s="7">
        <f>J41</f>
        <v>1505</v>
      </c>
    </row>
    <row r="42" spans="1:11" x14ac:dyDescent="0.25">
      <c r="A42" s="57"/>
      <c r="B42" s="55"/>
      <c r="C42" s="3" t="s">
        <v>18</v>
      </c>
      <c r="D42" s="4" t="s">
        <v>15</v>
      </c>
      <c r="E42" s="8">
        <v>20</v>
      </c>
      <c r="F42" s="13">
        <v>36</v>
      </c>
      <c r="G42" s="6"/>
      <c r="H42" s="7">
        <v>35</v>
      </c>
      <c r="I42" s="7"/>
      <c r="J42" s="7">
        <f>F42*H42</f>
        <v>1260</v>
      </c>
      <c r="K42" s="7">
        <f>J42</f>
        <v>1260</v>
      </c>
    </row>
    <row r="43" spans="1:11" x14ac:dyDescent="0.25">
      <c r="A43" s="57"/>
      <c r="B43" s="55"/>
      <c r="C43" s="3" t="s">
        <v>18</v>
      </c>
      <c r="D43" s="4" t="s">
        <v>16</v>
      </c>
      <c r="E43" s="8">
        <v>1</v>
      </c>
      <c r="F43" s="9"/>
      <c r="G43" s="7">
        <v>63</v>
      </c>
      <c r="H43" s="7"/>
      <c r="I43" s="7">
        <f>E43*G43</f>
        <v>63</v>
      </c>
      <c r="J43" s="7"/>
      <c r="K43" s="7">
        <f>I43</f>
        <v>63</v>
      </c>
    </row>
    <row r="44" spans="1:11" x14ac:dyDescent="0.25">
      <c r="A44" s="57"/>
      <c r="B44" s="55"/>
      <c r="C44" s="3" t="s">
        <v>20</v>
      </c>
      <c r="D44" s="4" t="s">
        <v>13</v>
      </c>
      <c r="E44" s="8">
        <v>1</v>
      </c>
      <c r="F44" s="13">
        <v>2</v>
      </c>
      <c r="G44" s="6"/>
      <c r="H44" s="7">
        <v>35</v>
      </c>
      <c r="I44" s="7"/>
      <c r="J44" s="7">
        <f t="shared" ref="J44:J49" si="0">F44*H44</f>
        <v>70</v>
      </c>
      <c r="K44" s="7">
        <f t="shared" ref="K44:K49" si="1">J44</f>
        <v>70</v>
      </c>
    </row>
    <row r="45" spans="1:11" x14ac:dyDescent="0.25">
      <c r="A45" s="57"/>
      <c r="B45" s="55"/>
      <c r="C45" s="3" t="s">
        <v>20</v>
      </c>
      <c r="D45" s="4" t="s">
        <v>14</v>
      </c>
      <c r="E45" s="8">
        <v>12</v>
      </c>
      <c r="F45" s="13">
        <v>20</v>
      </c>
      <c r="G45" s="6"/>
      <c r="H45" s="7">
        <v>35</v>
      </c>
      <c r="I45" s="7"/>
      <c r="J45" s="7">
        <f t="shared" si="0"/>
        <v>700</v>
      </c>
      <c r="K45" s="7">
        <f t="shared" si="1"/>
        <v>700</v>
      </c>
    </row>
    <row r="46" spans="1:11" x14ac:dyDescent="0.25">
      <c r="A46" s="57"/>
      <c r="B46" s="55"/>
      <c r="C46" s="3" t="s">
        <v>20</v>
      </c>
      <c r="D46" s="4" t="s">
        <v>15</v>
      </c>
      <c r="E46" s="8">
        <v>10</v>
      </c>
      <c r="F46" s="13">
        <v>18</v>
      </c>
      <c r="G46" s="6"/>
      <c r="H46" s="7">
        <v>35</v>
      </c>
      <c r="I46" s="7"/>
      <c r="J46" s="7">
        <f t="shared" si="0"/>
        <v>630</v>
      </c>
      <c r="K46" s="7">
        <f t="shared" si="1"/>
        <v>630</v>
      </c>
    </row>
    <row r="47" spans="1:11" x14ac:dyDescent="0.25">
      <c r="A47" s="57"/>
      <c r="B47" s="55"/>
      <c r="C47" s="3" t="s">
        <v>22</v>
      </c>
      <c r="D47" s="4" t="s">
        <v>19</v>
      </c>
      <c r="E47" s="8">
        <v>4</v>
      </c>
      <c r="F47" s="13">
        <v>7</v>
      </c>
      <c r="G47" s="6"/>
      <c r="H47" s="7">
        <v>35</v>
      </c>
      <c r="I47" s="7"/>
      <c r="J47" s="7">
        <f t="shared" si="0"/>
        <v>245</v>
      </c>
      <c r="K47" s="7">
        <f t="shared" si="1"/>
        <v>245</v>
      </c>
    </row>
    <row r="48" spans="1:11" x14ac:dyDescent="0.25">
      <c r="A48" s="57"/>
      <c r="B48" s="55"/>
      <c r="C48" s="3" t="s">
        <v>22</v>
      </c>
      <c r="D48" s="4" t="s">
        <v>14</v>
      </c>
      <c r="E48" s="8">
        <v>7</v>
      </c>
      <c r="F48" s="13">
        <v>12</v>
      </c>
      <c r="G48" s="6"/>
      <c r="H48" s="7">
        <v>35</v>
      </c>
      <c r="I48" s="7"/>
      <c r="J48" s="7">
        <f t="shared" si="0"/>
        <v>420</v>
      </c>
      <c r="K48" s="7">
        <f t="shared" si="1"/>
        <v>420</v>
      </c>
    </row>
    <row r="49" spans="1:11" x14ac:dyDescent="0.25">
      <c r="A49" s="57"/>
      <c r="B49" s="55"/>
      <c r="C49" s="3" t="s">
        <v>22</v>
      </c>
      <c r="D49" s="4" t="s">
        <v>15</v>
      </c>
      <c r="E49" s="8">
        <v>6</v>
      </c>
      <c r="F49" s="13">
        <v>11</v>
      </c>
      <c r="G49" s="6"/>
      <c r="H49" s="7">
        <v>35</v>
      </c>
      <c r="I49" s="7"/>
      <c r="J49" s="7">
        <f t="shared" si="0"/>
        <v>385</v>
      </c>
      <c r="K49" s="7">
        <f t="shared" si="1"/>
        <v>385</v>
      </c>
    </row>
    <row r="50" spans="1:11" x14ac:dyDescent="0.25">
      <c r="A50" s="57"/>
      <c r="B50" s="56"/>
      <c r="C50" s="22"/>
      <c r="D50" s="23" t="s">
        <v>17</v>
      </c>
      <c r="E50" s="24">
        <v>94</v>
      </c>
      <c r="F50" s="24">
        <v>159</v>
      </c>
      <c r="G50" s="25"/>
      <c r="H50" s="25"/>
      <c r="I50" s="26"/>
      <c r="J50" s="26"/>
      <c r="K50" s="26">
        <f>SUM(K38:K49)</f>
        <v>5751</v>
      </c>
    </row>
    <row r="51" spans="1:11" x14ac:dyDescent="0.25">
      <c r="A51" s="57"/>
      <c r="B51" s="46"/>
      <c r="C51" s="47"/>
      <c r="D51" s="48" t="s">
        <v>173</v>
      </c>
      <c r="E51" s="49">
        <f>E50+E37+E23+E14</f>
        <v>833</v>
      </c>
      <c r="F51" s="49">
        <f>F50+F37+F23+F14</f>
        <v>1399</v>
      </c>
      <c r="G51" s="10"/>
      <c r="H51" s="10"/>
      <c r="I51" s="50"/>
      <c r="J51" s="50"/>
      <c r="K51" s="50">
        <f>K50+K37+K23+K14</f>
        <v>49648</v>
      </c>
    </row>
    <row r="54" spans="1:11" x14ac:dyDescent="0.25">
      <c r="B54" s="53" t="s">
        <v>177</v>
      </c>
      <c r="C54" s="53"/>
      <c r="D54" s="53"/>
      <c r="E54" s="53"/>
      <c r="F54" s="53"/>
      <c r="G54" s="53"/>
      <c r="H54" s="53" t="s">
        <v>178</v>
      </c>
      <c r="I54" s="53"/>
      <c r="J54" s="54"/>
    </row>
    <row r="55" spans="1:11" x14ac:dyDescent="0.25">
      <c r="B55" s="53" t="s">
        <v>179</v>
      </c>
      <c r="C55" s="53"/>
      <c r="D55" s="53"/>
      <c r="E55" s="53"/>
      <c r="F55" s="53"/>
      <c r="G55" s="53"/>
      <c r="H55" s="53" t="s">
        <v>180</v>
      </c>
      <c r="I55" s="53"/>
      <c r="J55" s="54"/>
    </row>
    <row r="56" spans="1:11" x14ac:dyDescent="0.25">
      <c r="B56" s="53"/>
      <c r="C56" s="53"/>
      <c r="D56" s="53"/>
      <c r="E56" s="53"/>
      <c r="F56" s="53"/>
      <c r="G56" s="53"/>
      <c r="H56" s="53"/>
      <c r="I56" s="53"/>
      <c r="J56" s="54"/>
    </row>
    <row r="147" spans="5:5" x14ac:dyDescent="0.25">
      <c r="E147" s="14"/>
    </row>
  </sheetData>
  <autoFilter ref="A2:K52" xr:uid="{00000000-0009-0000-0000-00000A000000}"/>
  <mergeCells count="5">
    <mergeCell ref="A3:A51"/>
    <mergeCell ref="B3:B14"/>
    <mergeCell ref="B15:B23"/>
    <mergeCell ref="B24:B37"/>
    <mergeCell ref="B38:B50"/>
  </mergeCells>
  <pageMargins left="0.7" right="0.7" top="0.75" bottom="0.75" header="0.3" footer="0.3"/>
  <pageSetup paperSize="9" scale="9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57"/>
  <sheetViews>
    <sheetView topLeftCell="A140" workbookViewId="0">
      <selection activeCell="B165" sqref="B165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166</v>
      </c>
      <c r="B3" s="55" t="s">
        <v>39</v>
      </c>
      <c r="C3" s="3" t="s">
        <v>24</v>
      </c>
      <c r="D3" s="18" t="s">
        <v>35</v>
      </c>
      <c r="E3" s="8">
        <v>111</v>
      </c>
      <c r="F3" s="9"/>
      <c r="G3" s="7">
        <v>93</v>
      </c>
      <c r="H3" s="7"/>
      <c r="I3" s="7">
        <f>E3*G3</f>
        <v>10323</v>
      </c>
      <c r="J3" s="7"/>
      <c r="K3" s="7">
        <f>I3</f>
        <v>10323</v>
      </c>
    </row>
    <row r="4" spans="1:11" x14ac:dyDescent="0.25">
      <c r="A4" s="57"/>
      <c r="B4" s="55"/>
      <c r="C4" s="3" t="s">
        <v>24</v>
      </c>
      <c r="D4" s="18" t="s">
        <v>37</v>
      </c>
      <c r="E4" s="8">
        <v>5</v>
      </c>
      <c r="F4" s="9"/>
      <c r="G4" s="7">
        <v>83</v>
      </c>
      <c r="H4" s="7"/>
      <c r="I4" s="7">
        <f>E4*G4</f>
        <v>415</v>
      </c>
      <c r="J4" s="7"/>
      <c r="K4" s="7">
        <f>I4</f>
        <v>415</v>
      </c>
    </row>
    <row r="5" spans="1:11" x14ac:dyDescent="0.25">
      <c r="A5" s="57"/>
      <c r="B5" s="55"/>
      <c r="C5" s="3" t="s">
        <v>24</v>
      </c>
      <c r="D5" s="4" t="s">
        <v>19</v>
      </c>
      <c r="E5" s="8">
        <v>2</v>
      </c>
      <c r="F5" s="13">
        <v>3</v>
      </c>
      <c r="G5" s="6"/>
      <c r="H5" s="7">
        <v>35</v>
      </c>
      <c r="I5" s="7"/>
      <c r="J5" s="7">
        <f>F5*H5</f>
        <v>105</v>
      </c>
      <c r="K5" s="7">
        <f>J5</f>
        <v>105</v>
      </c>
    </row>
    <row r="6" spans="1:11" x14ac:dyDescent="0.25">
      <c r="A6" s="57"/>
      <c r="B6" s="55"/>
      <c r="C6" s="3" t="s">
        <v>24</v>
      </c>
      <c r="D6" s="4" t="s">
        <v>13</v>
      </c>
      <c r="E6" s="8">
        <v>30</v>
      </c>
      <c r="F6" s="13">
        <v>50</v>
      </c>
      <c r="G6" s="6"/>
      <c r="H6" s="7">
        <v>35</v>
      </c>
      <c r="I6" s="7"/>
      <c r="J6" s="7">
        <f>F6*H6</f>
        <v>1750</v>
      </c>
      <c r="K6" s="7">
        <f>J6</f>
        <v>1750</v>
      </c>
    </row>
    <row r="7" spans="1:11" x14ac:dyDescent="0.25">
      <c r="A7" s="57"/>
      <c r="B7" s="55"/>
      <c r="C7" s="3" t="s">
        <v>24</v>
      </c>
      <c r="D7" s="4" t="s">
        <v>14</v>
      </c>
      <c r="E7" s="8">
        <v>400</v>
      </c>
      <c r="F7" s="13">
        <v>667</v>
      </c>
      <c r="G7" s="6"/>
      <c r="H7" s="7">
        <v>35</v>
      </c>
      <c r="I7" s="7"/>
      <c r="J7" s="7">
        <f>F7*H7</f>
        <v>23345</v>
      </c>
      <c r="K7" s="7">
        <f>J7</f>
        <v>23345</v>
      </c>
    </row>
    <row r="8" spans="1:11" x14ac:dyDescent="0.25">
      <c r="A8" s="57"/>
      <c r="B8" s="55"/>
      <c r="C8" s="3" t="s">
        <v>24</v>
      </c>
      <c r="D8" s="4" t="s">
        <v>15</v>
      </c>
      <c r="E8" s="8">
        <v>240</v>
      </c>
      <c r="F8" s="13">
        <v>436</v>
      </c>
      <c r="G8" s="6"/>
      <c r="H8" s="7">
        <v>35</v>
      </c>
      <c r="I8" s="7"/>
      <c r="J8" s="7">
        <f>F8*H8</f>
        <v>15260</v>
      </c>
      <c r="K8" s="7">
        <f>J8</f>
        <v>15260</v>
      </c>
    </row>
    <row r="9" spans="1:11" x14ac:dyDescent="0.25">
      <c r="A9" s="57"/>
      <c r="B9" s="55"/>
      <c r="C9" s="3" t="s">
        <v>24</v>
      </c>
      <c r="D9" s="4" t="s">
        <v>16</v>
      </c>
      <c r="E9" s="8">
        <v>9</v>
      </c>
      <c r="F9" s="9"/>
      <c r="G9" s="7">
        <v>51</v>
      </c>
      <c r="H9" s="7"/>
      <c r="I9" s="7">
        <f>E9*G9</f>
        <v>459</v>
      </c>
      <c r="J9" s="7"/>
      <c r="K9" s="7">
        <f>I9</f>
        <v>459</v>
      </c>
    </row>
    <row r="10" spans="1:11" x14ac:dyDescent="0.25">
      <c r="A10" s="57"/>
      <c r="B10" s="55"/>
      <c r="C10" s="3" t="s">
        <v>18</v>
      </c>
      <c r="D10" s="18" t="s">
        <v>35</v>
      </c>
      <c r="E10" s="8">
        <v>21</v>
      </c>
      <c r="F10" s="9"/>
      <c r="G10" s="7">
        <v>133</v>
      </c>
      <c r="H10" s="7"/>
      <c r="I10" s="7">
        <f>E10*G10</f>
        <v>2793</v>
      </c>
      <c r="J10" s="7"/>
      <c r="K10" s="7">
        <f>I10</f>
        <v>2793</v>
      </c>
    </row>
    <row r="11" spans="1:11" x14ac:dyDescent="0.25">
      <c r="A11" s="57"/>
      <c r="B11" s="55"/>
      <c r="C11" s="3" t="s">
        <v>18</v>
      </c>
      <c r="D11" s="18" t="s">
        <v>37</v>
      </c>
      <c r="E11" s="8">
        <v>1</v>
      </c>
      <c r="F11" s="9"/>
      <c r="G11" s="7">
        <v>123</v>
      </c>
      <c r="H11" s="7"/>
      <c r="I11" s="7">
        <f>E11*G11</f>
        <v>123</v>
      </c>
      <c r="J11" s="7"/>
      <c r="K11" s="7">
        <f>I11</f>
        <v>123</v>
      </c>
    </row>
    <row r="12" spans="1:11" x14ac:dyDescent="0.25">
      <c r="A12" s="57"/>
      <c r="B12" s="55"/>
      <c r="C12" s="3" t="s">
        <v>18</v>
      </c>
      <c r="D12" s="4" t="s">
        <v>13</v>
      </c>
      <c r="E12" s="8">
        <v>2</v>
      </c>
      <c r="F12" s="13">
        <v>3</v>
      </c>
      <c r="G12" s="6"/>
      <c r="H12" s="7">
        <v>35</v>
      </c>
      <c r="I12" s="7"/>
      <c r="J12" s="7">
        <f>F12*H12</f>
        <v>105</v>
      </c>
      <c r="K12" s="7">
        <f>J12</f>
        <v>105</v>
      </c>
    </row>
    <row r="13" spans="1:11" x14ac:dyDescent="0.25">
      <c r="A13" s="57"/>
      <c r="B13" s="55"/>
      <c r="C13" s="3" t="s">
        <v>18</v>
      </c>
      <c r="D13" s="4" t="s">
        <v>14</v>
      </c>
      <c r="E13" s="8">
        <v>50</v>
      </c>
      <c r="F13" s="13">
        <v>83</v>
      </c>
      <c r="G13" s="6"/>
      <c r="H13" s="7">
        <v>35</v>
      </c>
      <c r="I13" s="7"/>
      <c r="J13" s="7">
        <f>F13*H13</f>
        <v>2905</v>
      </c>
      <c r="K13" s="7">
        <f>J13</f>
        <v>2905</v>
      </c>
    </row>
    <row r="14" spans="1:11" x14ac:dyDescent="0.25">
      <c r="A14" s="57"/>
      <c r="B14" s="55"/>
      <c r="C14" s="3" t="s">
        <v>18</v>
      </c>
      <c r="D14" s="4" t="s">
        <v>15</v>
      </c>
      <c r="E14" s="8">
        <v>20</v>
      </c>
      <c r="F14" s="13">
        <v>36</v>
      </c>
      <c r="G14" s="6"/>
      <c r="H14" s="7">
        <v>35</v>
      </c>
      <c r="I14" s="7"/>
      <c r="J14" s="7">
        <f>F14*H14</f>
        <v>1260</v>
      </c>
      <c r="K14" s="7">
        <f>J14</f>
        <v>1260</v>
      </c>
    </row>
    <row r="15" spans="1:11" x14ac:dyDescent="0.25">
      <c r="A15" s="57"/>
      <c r="B15" s="55"/>
      <c r="C15" s="3" t="s">
        <v>18</v>
      </c>
      <c r="D15" s="4" t="s">
        <v>16</v>
      </c>
      <c r="E15" s="8">
        <v>2</v>
      </c>
      <c r="F15" s="9"/>
      <c r="G15" s="7">
        <v>63</v>
      </c>
      <c r="H15" s="7"/>
      <c r="I15" s="7">
        <f>E15*G15</f>
        <v>126</v>
      </c>
      <c r="J15" s="12"/>
      <c r="K15" s="7">
        <f>I15</f>
        <v>126</v>
      </c>
    </row>
    <row r="16" spans="1:11" x14ac:dyDescent="0.25">
      <c r="A16" s="57"/>
      <c r="B16" s="55"/>
      <c r="C16" s="15" t="s">
        <v>22</v>
      </c>
      <c r="D16" s="4" t="s">
        <v>14</v>
      </c>
      <c r="E16" s="8">
        <v>8</v>
      </c>
      <c r="F16" s="13">
        <v>13</v>
      </c>
      <c r="G16" s="6"/>
      <c r="H16" s="7">
        <v>35</v>
      </c>
      <c r="I16" s="12"/>
      <c r="J16" s="7">
        <f>F16*H16</f>
        <v>455</v>
      </c>
      <c r="K16" s="7">
        <f>J16</f>
        <v>455</v>
      </c>
    </row>
    <row r="17" spans="1:11" x14ac:dyDescent="0.25">
      <c r="A17" s="57"/>
      <c r="B17" s="55"/>
      <c r="C17" s="15" t="s">
        <v>22</v>
      </c>
      <c r="D17" s="4" t="s">
        <v>15</v>
      </c>
      <c r="E17" s="8">
        <v>5</v>
      </c>
      <c r="F17" s="13">
        <v>9</v>
      </c>
      <c r="G17" s="6"/>
      <c r="H17" s="7">
        <v>35</v>
      </c>
      <c r="I17" s="12"/>
      <c r="J17" s="7">
        <f>F17*H17</f>
        <v>315</v>
      </c>
      <c r="K17" s="7">
        <f>J17</f>
        <v>315</v>
      </c>
    </row>
    <row r="18" spans="1:11" x14ac:dyDescent="0.25">
      <c r="A18" s="57"/>
      <c r="B18" s="56"/>
      <c r="C18" s="22"/>
      <c r="D18" s="23" t="s">
        <v>17</v>
      </c>
      <c r="E18" s="24">
        <v>906</v>
      </c>
      <c r="F18" s="24">
        <v>1300</v>
      </c>
      <c r="G18" s="25"/>
      <c r="H18" s="25"/>
      <c r="I18" s="26"/>
      <c r="J18" s="26"/>
      <c r="K18" s="26">
        <f>SUM(K3:K17)</f>
        <v>59739</v>
      </c>
    </row>
    <row r="19" spans="1:11" x14ac:dyDescent="0.25">
      <c r="A19" s="57"/>
      <c r="B19" s="55" t="s">
        <v>41</v>
      </c>
      <c r="C19" s="3" t="s">
        <v>18</v>
      </c>
      <c r="D19" s="18" t="s">
        <v>11</v>
      </c>
      <c r="E19" s="5">
        <v>4</v>
      </c>
      <c r="F19" s="5"/>
      <c r="G19" s="7">
        <v>253</v>
      </c>
      <c r="H19" s="6"/>
      <c r="I19" s="7">
        <f>E19*G19</f>
        <v>1012</v>
      </c>
      <c r="J19" s="7"/>
      <c r="K19" s="7">
        <f>I19</f>
        <v>1012</v>
      </c>
    </row>
    <row r="20" spans="1:11" x14ac:dyDescent="0.25">
      <c r="A20" s="57"/>
      <c r="B20" s="55"/>
      <c r="C20" s="3" t="s">
        <v>18</v>
      </c>
      <c r="D20" s="18" t="s">
        <v>12</v>
      </c>
      <c r="E20" s="8">
        <v>6</v>
      </c>
      <c r="F20" s="8"/>
      <c r="G20" s="7">
        <v>193</v>
      </c>
      <c r="H20" s="6"/>
      <c r="I20" s="7">
        <f>E20*G20</f>
        <v>1158</v>
      </c>
      <c r="J20" s="7"/>
      <c r="K20" s="7">
        <f>I20</f>
        <v>1158</v>
      </c>
    </row>
    <row r="21" spans="1:11" x14ac:dyDescent="0.25">
      <c r="A21" s="57"/>
      <c r="B21" s="55"/>
      <c r="C21" s="3" t="s">
        <v>18</v>
      </c>
      <c r="D21" s="18" t="s">
        <v>36</v>
      </c>
      <c r="E21" s="8">
        <v>6</v>
      </c>
      <c r="F21" s="8"/>
      <c r="G21" s="7">
        <v>163</v>
      </c>
      <c r="H21" s="6"/>
      <c r="I21" s="7">
        <f>E21*G21</f>
        <v>978</v>
      </c>
      <c r="J21" s="7"/>
      <c r="K21" s="7">
        <f>I21</f>
        <v>978</v>
      </c>
    </row>
    <row r="22" spans="1:11" x14ac:dyDescent="0.25">
      <c r="A22" s="57"/>
      <c r="B22" s="55"/>
      <c r="C22" s="3" t="s">
        <v>18</v>
      </c>
      <c r="D22" s="18" t="s">
        <v>35</v>
      </c>
      <c r="E22" s="8">
        <v>124</v>
      </c>
      <c r="F22" s="8"/>
      <c r="G22" s="7">
        <v>133</v>
      </c>
      <c r="H22" s="6"/>
      <c r="I22" s="7">
        <f>E22*G22</f>
        <v>16492</v>
      </c>
      <c r="J22" s="7"/>
      <c r="K22" s="7">
        <f>I22</f>
        <v>16492</v>
      </c>
    </row>
    <row r="23" spans="1:11" x14ac:dyDescent="0.25">
      <c r="A23" s="57"/>
      <c r="B23" s="55"/>
      <c r="C23" s="3" t="s">
        <v>18</v>
      </c>
      <c r="D23" s="18" t="s">
        <v>37</v>
      </c>
      <c r="E23" s="8">
        <v>91</v>
      </c>
      <c r="F23" s="8"/>
      <c r="G23" s="7">
        <v>123</v>
      </c>
      <c r="H23" s="6"/>
      <c r="I23" s="7">
        <f>E23*G23</f>
        <v>11193</v>
      </c>
      <c r="J23" s="7"/>
      <c r="K23" s="7">
        <f>I23</f>
        <v>11193</v>
      </c>
    </row>
    <row r="24" spans="1:11" x14ac:dyDescent="0.25">
      <c r="A24" s="57"/>
      <c r="B24" s="55"/>
      <c r="C24" s="3" t="s">
        <v>18</v>
      </c>
      <c r="D24" s="4" t="s">
        <v>19</v>
      </c>
      <c r="E24" s="8">
        <v>1</v>
      </c>
      <c r="F24" s="13">
        <v>2</v>
      </c>
      <c r="G24" s="6"/>
      <c r="H24" s="7">
        <v>35</v>
      </c>
      <c r="I24" s="7"/>
      <c r="J24" s="7">
        <f>F24*H24</f>
        <v>70</v>
      </c>
      <c r="K24" s="7">
        <f>J24</f>
        <v>70</v>
      </c>
    </row>
    <row r="25" spans="1:11" x14ac:dyDescent="0.25">
      <c r="A25" s="57"/>
      <c r="B25" s="55"/>
      <c r="C25" s="3" t="s">
        <v>18</v>
      </c>
      <c r="D25" s="4" t="s">
        <v>13</v>
      </c>
      <c r="E25" s="8">
        <v>14</v>
      </c>
      <c r="F25" s="13">
        <v>23</v>
      </c>
      <c r="G25" s="6"/>
      <c r="H25" s="7">
        <v>35</v>
      </c>
      <c r="I25" s="7"/>
      <c r="J25" s="7">
        <f>F25*H25</f>
        <v>805</v>
      </c>
      <c r="K25" s="7">
        <f>J25</f>
        <v>805</v>
      </c>
    </row>
    <row r="26" spans="1:11" x14ac:dyDescent="0.25">
      <c r="A26" s="57"/>
      <c r="B26" s="55"/>
      <c r="C26" s="3" t="s">
        <v>18</v>
      </c>
      <c r="D26" s="4" t="s">
        <v>14</v>
      </c>
      <c r="E26" s="8">
        <v>137</v>
      </c>
      <c r="F26" s="13">
        <v>228</v>
      </c>
      <c r="G26" s="6"/>
      <c r="H26" s="7">
        <v>35</v>
      </c>
      <c r="I26" s="7"/>
      <c r="J26" s="7">
        <f>F26*H26</f>
        <v>7980</v>
      </c>
      <c r="K26" s="7">
        <f>J26</f>
        <v>7980</v>
      </c>
    </row>
    <row r="27" spans="1:11" x14ac:dyDescent="0.25">
      <c r="A27" s="57"/>
      <c r="B27" s="55"/>
      <c r="C27" s="3" t="s">
        <v>18</v>
      </c>
      <c r="D27" s="4" t="s">
        <v>15</v>
      </c>
      <c r="E27" s="5">
        <v>75</v>
      </c>
      <c r="F27" s="13">
        <v>136</v>
      </c>
      <c r="G27" s="6"/>
      <c r="H27" s="7">
        <v>35</v>
      </c>
      <c r="I27" s="7"/>
      <c r="J27" s="7">
        <f>F27*H27</f>
        <v>4760</v>
      </c>
      <c r="K27" s="7">
        <f>J27</f>
        <v>4760</v>
      </c>
    </row>
    <row r="28" spans="1:11" x14ac:dyDescent="0.25">
      <c r="A28" s="57"/>
      <c r="B28" s="55"/>
      <c r="C28" s="3" t="s">
        <v>18</v>
      </c>
      <c r="D28" s="4" t="s">
        <v>16</v>
      </c>
      <c r="E28" s="8">
        <v>40</v>
      </c>
      <c r="F28" s="9"/>
      <c r="G28" s="7">
        <v>63</v>
      </c>
      <c r="H28" s="7"/>
      <c r="I28" s="7">
        <f>E28*G28</f>
        <v>2520</v>
      </c>
      <c r="J28" s="7"/>
      <c r="K28" s="7">
        <f>I28</f>
        <v>2520</v>
      </c>
    </row>
    <row r="29" spans="1:11" x14ac:dyDescent="0.25">
      <c r="A29" s="57"/>
      <c r="B29" s="55"/>
      <c r="C29" s="3" t="s">
        <v>20</v>
      </c>
      <c r="D29" s="18" t="s">
        <v>36</v>
      </c>
      <c r="E29" s="8">
        <v>1</v>
      </c>
      <c r="F29" s="9"/>
      <c r="G29" s="7">
        <v>70</v>
      </c>
      <c r="H29" s="7"/>
      <c r="I29" s="7">
        <f>E29*G29</f>
        <v>70</v>
      </c>
      <c r="J29" s="7"/>
      <c r="K29" s="7">
        <f>I29</f>
        <v>70</v>
      </c>
    </row>
    <row r="30" spans="1:11" x14ac:dyDescent="0.25">
      <c r="A30" s="57"/>
      <c r="B30" s="55"/>
      <c r="C30" s="3" t="s">
        <v>20</v>
      </c>
      <c r="D30" s="18" t="s">
        <v>35</v>
      </c>
      <c r="E30" s="8">
        <v>50</v>
      </c>
      <c r="F30" s="9"/>
      <c r="G30" s="7">
        <v>65</v>
      </c>
      <c r="H30" s="7"/>
      <c r="I30" s="7">
        <f>E30*G30</f>
        <v>3250</v>
      </c>
      <c r="J30" s="7"/>
      <c r="K30" s="7">
        <f>I30</f>
        <v>3250</v>
      </c>
    </row>
    <row r="31" spans="1:11" x14ac:dyDescent="0.25">
      <c r="A31" s="57"/>
      <c r="B31" s="55"/>
      <c r="C31" s="3" t="s">
        <v>20</v>
      </c>
      <c r="D31" s="18" t="s">
        <v>37</v>
      </c>
      <c r="E31" s="8">
        <v>25</v>
      </c>
      <c r="F31" s="9"/>
      <c r="G31" s="7">
        <v>65</v>
      </c>
      <c r="H31" s="7"/>
      <c r="I31" s="7">
        <f>E31*G31</f>
        <v>1625</v>
      </c>
      <c r="J31" s="7"/>
      <c r="K31" s="7">
        <f>I31</f>
        <v>1625</v>
      </c>
    </row>
    <row r="32" spans="1:11" x14ac:dyDescent="0.25">
      <c r="A32" s="57"/>
      <c r="B32" s="55"/>
      <c r="C32" s="3" t="s">
        <v>20</v>
      </c>
      <c r="D32" s="4" t="s">
        <v>13</v>
      </c>
      <c r="E32" s="8">
        <v>5</v>
      </c>
      <c r="F32" s="13">
        <v>8</v>
      </c>
      <c r="G32" s="6"/>
      <c r="H32" s="7">
        <v>35</v>
      </c>
      <c r="I32" s="7"/>
      <c r="J32" s="7">
        <f>F32*H32</f>
        <v>280</v>
      </c>
      <c r="K32" s="7">
        <f>J32</f>
        <v>280</v>
      </c>
    </row>
    <row r="33" spans="1:11" x14ac:dyDescent="0.25">
      <c r="A33" s="57"/>
      <c r="B33" s="55"/>
      <c r="C33" s="3" t="s">
        <v>20</v>
      </c>
      <c r="D33" s="4" t="s">
        <v>14</v>
      </c>
      <c r="E33" s="8">
        <v>53</v>
      </c>
      <c r="F33" s="13">
        <v>88</v>
      </c>
      <c r="G33" s="6"/>
      <c r="H33" s="7">
        <v>35</v>
      </c>
      <c r="I33" s="7"/>
      <c r="J33" s="7">
        <f>F33*H33</f>
        <v>3080</v>
      </c>
      <c r="K33" s="7">
        <f>J33</f>
        <v>3080</v>
      </c>
    </row>
    <row r="34" spans="1:11" x14ac:dyDescent="0.25">
      <c r="A34" s="57"/>
      <c r="B34" s="55"/>
      <c r="C34" s="3" t="s">
        <v>20</v>
      </c>
      <c r="D34" s="4" t="s">
        <v>15</v>
      </c>
      <c r="E34" s="5">
        <v>30</v>
      </c>
      <c r="F34" s="13">
        <v>55</v>
      </c>
      <c r="G34" s="6"/>
      <c r="H34" s="7">
        <v>35</v>
      </c>
      <c r="I34" s="7"/>
      <c r="J34" s="7">
        <f>F34*H34</f>
        <v>1925</v>
      </c>
      <c r="K34" s="7">
        <f>J34</f>
        <v>1925</v>
      </c>
    </row>
    <row r="35" spans="1:11" x14ac:dyDescent="0.25">
      <c r="A35" s="57"/>
      <c r="B35" s="55"/>
      <c r="C35" s="3" t="s">
        <v>20</v>
      </c>
      <c r="D35" s="4" t="s">
        <v>16</v>
      </c>
      <c r="E35" s="8">
        <v>5</v>
      </c>
      <c r="F35" s="13"/>
      <c r="G35" s="7">
        <v>51</v>
      </c>
      <c r="H35" s="7"/>
      <c r="I35" s="7">
        <f>E35*G35</f>
        <v>255</v>
      </c>
      <c r="J35" s="7"/>
      <c r="K35" s="7">
        <f>I35</f>
        <v>255</v>
      </c>
    </row>
    <row r="36" spans="1:11" x14ac:dyDescent="0.25">
      <c r="A36" s="57"/>
      <c r="B36" s="56"/>
      <c r="C36" s="22"/>
      <c r="D36" s="23" t="s">
        <v>17</v>
      </c>
      <c r="E36" s="24">
        <v>667</v>
      </c>
      <c r="F36" s="24">
        <v>540</v>
      </c>
      <c r="G36" s="25"/>
      <c r="H36" s="25"/>
      <c r="I36" s="26"/>
      <c r="J36" s="26"/>
      <c r="K36" s="26">
        <f>SUM(K19:K35)</f>
        <v>57453</v>
      </c>
    </row>
    <row r="37" spans="1:11" x14ac:dyDescent="0.25">
      <c r="A37" s="57"/>
      <c r="B37" s="55" t="s">
        <v>43</v>
      </c>
      <c r="C37" s="3" t="s">
        <v>18</v>
      </c>
      <c r="D37" s="18" t="s">
        <v>11</v>
      </c>
      <c r="E37" s="8">
        <v>1</v>
      </c>
      <c r="F37" s="9"/>
      <c r="G37" s="7">
        <v>253</v>
      </c>
      <c r="H37" s="31"/>
      <c r="I37" s="7">
        <f>E37*G37</f>
        <v>253</v>
      </c>
      <c r="J37" s="31"/>
      <c r="K37" s="7">
        <f>I37</f>
        <v>253</v>
      </c>
    </row>
    <row r="38" spans="1:11" x14ac:dyDescent="0.25">
      <c r="A38" s="57"/>
      <c r="B38" s="55"/>
      <c r="C38" s="3" t="s">
        <v>18</v>
      </c>
      <c r="D38" s="18" t="s">
        <v>12</v>
      </c>
      <c r="E38" s="8">
        <v>2</v>
      </c>
      <c r="F38" s="9"/>
      <c r="G38" s="7">
        <v>193</v>
      </c>
      <c r="H38" s="31"/>
      <c r="I38" s="7">
        <f>E38*G38</f>
        <v>386</v>
      </c>
      <c r="J38" s="31"/>
      <c r="K38" s="7">
        <f>I38</f>
        <v>386</v>
      </c>
    </row>
    <row r="39" spans="1:11" x14ac:dyDescent="0.25">
      <c r="A39" s="57"/>
      <c r="B39" s="55"/>
      <c r="C39" s="3" t="s">
        <v>18</v>
      </c>
      <c r="D39" s="18" t="s">
        <v>36</v>
      </c>
      <c r="E39" s="8">
        <v>2</v>
      </c>
      <c r="F39" s="9"/>
      <c r="G39" s="7">
        <v>163</v>
      </c>
      <c r="H39" s="31"/>
      <c r="I39" s="7">
        <f>E39*G39</f>
        <v>326</v>
      </c>
      <c r="J39" s="31"/>
      <c r="K39" s="7">
        <f>I39</f>
        <v>326</v>
      </c>
    </row>
    <row r="40" spans="1:11" x14ac:dyDescent="0.25">
      <c r="A40" s="57"/>
      <c r="B40" s="55"/>
      <c r="C40" s="3" t="s">
        <v>18</v>
      </c>
      <c r="D40" s="18" t="s">
        <v>35</v>
      </c>
      <c r="E40" s="8">
        <v>8</v>
      </c>
      <c r="F40" s="9"/>
      <c r="G40" s="7">
        <v>133</v>
      </c>
      <c r="H40" s="31"/>
      <c r="I40" s="7">
        <f>E40*G40</f>
        <v>1064</v>
      </c>
      <c r="J40" s="31"/>
      <c r="K40" s="7">
        <f>I40</f>
        <v>1064</v>
      </c>
    </row>
    <row r="41" spans="1:11" x14ac:dyDescent="0.25">
      <c r="A41" s="57"/>
      <c r="B41" s="55"/>
      <c r="C41" s="3" t="s">
        <v>18</v>
      </c>
      <c r="D41" s="18" t="s">
        <v>37</v>
      </c>
      <c r="E41" s="8">
        <v>2</v>
      </c>
      <c r="F41" s="9"/>
      <c r="G41" s="7">
        <v>123</v>
      </c>
      <c r="H41" s="31"/>
      <c r="I41" s="7">
        <f>E41*G41</f>
        <v>246</v>
      </c>
      <c r="J41" s="31"/>
      <c r="K41" s="7">
        <f>I41</f>
        <v>246</v>
      </c>
    </row>
    <row r="42" spans="1:11" x14ac:dyDescent="0.25">
      <c r="A42" s="57"/>
      <c r="B42" s="55"/>
      <c r="C42" s="3" t="s">
        <v>18</v>
      </c>
      <c r="D42" s="4" t="s">
        <v>13</v>
      </c>
      <c r="E42" s="8">
        <v>1</v>
      </c>
      <c r="F42" s="13">
        <v>2</v>
      </c>
      <c r="G42" s="31"/>
      <c r="H42" s="7">
        <v>35</v>
      </c>
      <c r="I42" s="31"/>
      <c r="J42" s="7">
        <f>F42*H42</f>
        <v>70</v>
      </c>
      <c r="K42" s="7">
        <f>J42</f>
        <v>70</v>
      </c>
    </row>
    <row r="43" spans="1:11" x14ac:dyDescent="0.25">
      <c r="A43" s="57"/>
      <c r="B43" s="55"/>
      <c r="C43" s="3" t="s">
        <v>18</v>
      </c>
      <c r="D43" s="4" t="s">
        <v>14</v>
      </c>
      <c r="E43" s="8">
        <v>26</v>
      </c>
      <c r="F43" s="13">
        <v>43</v>
      </c>
      <c r="G43" s="31"/>
      <c r="H43" s="7">
        <v>35</v>
      </c>
      <c r="I43" s="31"/>
      <c r="J43" s="7">
        <f>F43*H43</f>
        <v>1505</v>
      </c>
      <c r="K43" s="7">
        <f>J43</f>
        <v>1505</v>
      </c>
    </row>
    <row r="44" spans="1:11" x14ac:dyDescent="0.25">
      <c r="A44" s="57"/>
      <c r="B44" s="55"/>
      <c r="C44" s="3" t="s">
        <v>18</v>
      </c>
      <c r="D44" s="4" t="s">
        <v>15</v>
      </c>
      <c r="E44" s="8">
        <v>10</v>
      </c>
      <c r="F44" s="13">
        <v>18</v>
      </c>
      <c r="G44" s="31"/>
      <c r="H44" s="7">
        <v>35</v>
      </c>
      <c r="I44" s="31"/>
      <c r="J44" s="7">
        <f>F44*H44</f>
        <v>630</v>
      </c>
      <c r="K44" s="7">
        <f>J44</f>
        <v>630</v>
      </c>
    </row>
    <row r="45" spans="1:11" x14ac:dyDescent="0.25">
      <c r="A45" s="57"/>
      <c r="B45" s="55"/>
      <c r="C45" s="3" t="s">
        <v>18</v>
      </c>
      <c r="D45" s="4" t="s">
        <v>16</v>
      </c>
      <c r="E45" s="8">
        <v>5</v>
      </c>
      <c r="F45" s="13"/>
      <c r="G45" s="7">
        <v>63</v>
      </c>
      <c r="H45" s="31"/>
      <c r="I45" s="7">
        <f>E45*G45</f>
        <v>315</v>
      </c>
      <c r="J45" s="31"/>
      <c r="K45" s="7">
        <f>I45</f>
        <v>315</v>
      </c>
    </row>
    <row r="46" spans="1:11" x14ac:dyDescent="0.25">
      <c r="A46" s="57"/>
      <c r="B46" s="56"/>
      <c r="C46" s="22"/>
      <c r="D46" s="23" t="s">
        <v>17</v>
      </c>
      <c r="E46" s="24">
        <v>57</v>
      </c>
      <c r="F46" s="24">
        <v>63</v>
      </c>
      <c r="G46" s="32"/>
      <c r="H46" s="32"/>
      <c r="I46" s="32"/>
      <c r="J46" s="32"/>
      <c r="K46" s="33">
        <f>SUM(K37:K45)</f>
        <v>4795</v>
      </c>
    </row>
    <row r="47" spans="1:11" x14ac:dyDescent="0.25">
      <c r="A47" s="57"/>
      <c r="B47" s="55" t="s">
        <v>44</v>
      </c>
      <c r="C47" s="3" t="s">
        <v>18</v>
      </c>
      <c r="D47" s="18" t="s">
        <v>35</v>
      </c>
      <c r="E47" s="8">
        <v>4</v>
      </c>
      <c r="F47" s="9"/>
      <c r="G47" s="7">
        <v>133</v>
      </c>
      <c r="H47" s="31"/>
      <c r="I47" s="7">
        <f>E47*G47</f>
        <v>532</v>
      </c>
      <c r="J47" s="31"/>
      <c r="K47" s="7">
        <f>I47</f>
        <v>532</v>
      </c>
    </row>
    <row r="48" spans="1:11" x14ac:dyDescent="0.25">
      <c r="A48" s="57"/>
      <c r="B48" s="55"/>
      <c r="C48" s="3" t="s">
        <v>18</v>
      </c>
      <c r="D48" s="4" t="s">
        <v>14</v>
      </c>
      <c r="E48" s="8">
        <v>9</v>
      </c>
      <c r="F48" s="13">
        <v>15</v>
      </c>
      <c r="G48" s="31"/>
      <c r="H48" s="7">
        <v>35</v>
      </c>
      <c r="I48" s="31"/>
      <c r="J48" s="7">
        <f>F48*H48</f>
        <v>525</v>
      </c>
      <c r="K48" s="7">
        <f>J48</f>
        <v>525</v>
      </c>
    </row>
    <row r="49" spans="1:11" x14ac:dyDescent="0.25">
      <c r="A49" s="57"/>
      <c r="B49" s="55"/>
      <c r="C49" s="3" t="s">
        <v>18</v>
      </c>
      <c r="D49" s="4" t="s">
        <v>15</v>
      </c>
      <c r="E49" s="8">
        <v>4</v>
      </c>
      <c r="F49" s="13">
        <v>7</v>
      </c>
      <c r="G49" s="31"/>
      <c r="H49" s="7">
        <v>35</v>
      </c>
      <c r="I49" s="31"/>
      <c r="J49" s="7">
        <f>F49*H49</f>
        <v>245</v>
      </c>
      <c r="K49" s="7">
        <f>J49</f>
        <v>245</v>
      </c>
    </row>
    <row r="50" spans="1:11" x14ac:dyDescent="0.25">
      <c r="A50" s="57"/>
      <c r="B50" s="55"/>
      <c r="C50" s="3" t="s">
        <v>18</v>
      </c>
      <c r="D50" s="4" t="s">
        <v>16</v>
      </c>
      <c r="E50" s="8">
        <v>1</v>
      </c>
      <c r="F50" s="9"/>
      <c r="G50" s="7">
        <v>63</v>
      </c>
      <c r="H50" s="31"/>
      <c r="I50" s="7">
        <f>E50*G50</f>
        <v>63</v>
      </c>
      <c r="J50" s="31"/>
      <c r="K50" s="7">
        <f>I50</f>
        <v>63</v>
      </c>
    </row>
    <row r="51" spans="1:11" x14ac:dyDescent="0.25">
      <c r="A51" s="57"/>
      <c r="B51" s="55"/>
      <c r="C51" s="3" t="s">
        <v>20</v>
      </c>
      <c r="D51" s="18" t="s">
        <v>35</v>
      </c>
      <c r="E51" s="8">
        <v>3</v>
      </c>
      <c r="F51" s="9"/>
      <c r="G51" s="7">
        <v>65</v>
      </c>
      <c r="H51" s="31"/>
      <c r="I51" s="7">
        <f>E51*G51</f>
        <v>195</v>
      </c>
      <c r="J51" s="31"/>
      <c r="K51" s="7">
        <f>I51</f>
        <v>195</v>
      </c>
    </row>
    <row r="52" spans="1:11" x14ac:dyDescent="0.25">
      <c r="A52" s="57"/>
      <c r="B52" s="55"/>
      <c r="C52" s="3" t="s">
        <v>20</v>
      </c>
      <c r="D52" s="4" t="s">
        <v>14</v>
      </c>
      <c r="E52" s="8">
        <v>4</v>
      </c>
      <c r="F52" s="13">
        <v>7</v>
      </c>
      <c r="G52" s="31"/>
      <c r="H52" s="7">
        <v>35</v>
      </c>
      <c r="I52" s="31"/>
      <c r="J52" s="7">
        <f>F52*H52</f>
        <v>245</v>
      </c>
      <c r="K52" s="7">
        <f>J52</f>
        <v>245</v>
      </c>
    </row>
    <row r="53" spans="1:11" x14ac:dyDescent="0.25">
      <c r="A53" s="57"/>
      <c r="B53" s="55"/>
      <c r="C53" s="3" t="s">
        <v>20</v>
      </c>
      <c r="D53" s="4" t="s">
        <v>15</v>
      </c>
      <c r="E53" s="8">
        <v>3</v>
      </c>
      <c r="F53" s="13">
        <v>5</v>
      </c>
      <c r="G53" s="31"/>
      <c r="H53" s="7">
        <v>35</v>
      </c>
      <c r="I53" s="31"/>
      <c r="J53" s="7">
        <f>F53*H53</f>
        <v>175</v>
      </c>
      <c r="K53" s="7">
        <f>J53</f>
        <v>175</v>
      </c>
    </row>
    <row r="54" spans="1:11" x14ac:dyDescent="0.25">
      <c r="A54" s="57"/>
      <c r="B54" s="55"/>
      <c r="C54" s="22"/>
      <c r="D54" s="23" t="s">
        <v>17</v>
      </c>
      <c r="E54" s="24">
        <v>28</v>
      </c>
      <c r="F54" s="24">
        <v>34</v>
      </c>
      <c r="G54" s="32"/>
      <c r="H54" s="32"/>
      <c r="I54" s="32"/>
      <c r="J54" s="32"/>
      <c r="K54" s="33">
        <f>SUM(K47:K53)</f>
        <v>1980</v>
      </c>
    </row>
    <row r="55" spans="1:11" x14ac:dyDescent="0.25">
      <c r="A55" s="57"/>
      <c r="B55" s="58" t="s">
        <v>45</v>
      </c>
      <c r="C55" s="3" t="s">
        <v>18</v>
      </c>
      <c r="D55" s="18" t="s">
        <v>11</v>
      </c>
      <c r="E55" s="8">
        <v>1</v>
      </c>
      <c r="F55" s="9"/>
      <c r="G55" s="7">
        <v>253</v>
      </c>
      <c r="H55" s="31"/>
      <c r="I55" s="7">
        <f>E55*G55</f>
        <v>253</v>
      </c>
      <c r="J55" s="31"/>
      <c r="K55" s="7">
        <f>I55</f>
        <v>253</v>
      </c>
    </row>
    <row r="56" spans="1:11" x14ac:dyDescent="0.25">
      <c r="A56" s="57"/>
      <c r="B56" s="55"/>
      <c r="C56" s="3" t="s">
        <v>18</v>
      </c>
      <c r="D56" s="18" t="s">
        <v>12</v>
      </c>
      <c r="E56" s="8">
        <v>1</v>
      </c>
      <c r="F56" s="9"/>
      <c r="G56" s="7">
        <v>193</v>
      </c>
      <c r="H56" s="31"/>
      <c r="I56" s="7">
        <f>E56*G56</f>
        <v>193</v>
      </c>
      <c r="J56" s="31"/>
      <c r="K56" s="7">
        <f>I56</f>
        <v>193</v>
      </c>
    </row>
    <row r="57" spans="1:11" x14ac:dyDescent="0.25">
      <c r="A57" s="57"/>
      <c r="B57" s="55"/>
      <c r="C57" s="3" t="s">
        <v>18</v>
      </c>
      <c r="D57" s="18" t="s">
        <v>35</v>
      </c>
      <c r="E57" s="8">
        <v>18</v>
      </c>
      <c r="F57" s="9"/>
      <c r="G57" s="7">
        <v>133</v>
      </c>
      <c r="H57" s="31"/>
      <c r="I57" s="7">
        <f>E57*G57</f>
        <v>2394</v>
      </c>
      <c r="J57" s="31"/>
      <c r="K57" s="7">
        <f>I57</f>
        <v>2394</v>
      </c>
    </row>
    <row r="58" spans="1:11" x14ac:dyDescent="0.25">
      <c r="A58" s="57"/>
      <c r="B58" s="55"/>
      <c r="C58" s="3" t="s">
        <v>18</v>
      </c>
      <c r="D58" s="18" t="s">
        <v>37</v>
      </c>
      <c r="E58" s="8">
        <v>4</v>
      </c>
      <c r="F58" s="9"/>
      <c r="G58" s="7">
        <v>123</v>
      </c>
      <c r="H58" s="31"/>
      <c r="I58" s="7">
        <f>E58*G58</f>
        <v>492</v>
      </c>
      <c r="J58" s="31"/>
      <c r="K58" s="7">
        <f>I58</f>
        <v>492</v>
      </c>
    </row>
    <row r="59" spans="1:11" x14ac:dyDescent="0.25">
      <c r="A59" s="57"/>
      <c r="B59" s="55"/>
      <c r="C59" s="3" t="s">
        <v>18</v>
      </c>
      <c r="D59" s="4" t="s">
        <v>13</v>
      </c>
      <c r="E59" s="8">
        <v>2</v>
      </c>
      <c r="F59" s="13">
        <v>3</v>
      </c>
      <c r="G59" s="31"/>
      <c r="H59" s="7">
        <v>35</v>
      </c>
      <c r="I59" s="31"/>
      <c r="J59" s="7">
        <f>F59*H59</f>
        <v>105</v>
      </c>
      <c r="K59" s="7">
        <f>J59</f>
        <v>105</v>
      </c>
    </row>
    <row r="60" spans="1:11" x14ac:dyDescent="0.25">
      <c r="A60" s="57"/>
      <c r="B60" s="55"/>
      <c r="C60" s="3" t="s">
        <v>18</v>
      </c>
      <c r="D60" s="4" t="s">
        <v>14</v>
      </c>
      <c r="E60" s="8">
        <v>100</v>
      </c>
      <c r="F60" s="13">
        <v>167</v>
      </c>
      <c r="G60" s="31"/>
      <c r="H60" s="7">
        <v>35</v>
      </c>
      <c r="I60" s="31"/>
      <c r="J60" s="7">
        <f>F60*H60</f>
        <v>5845</v>
      </c>
      <c r="K60" s="7">
        <f>J60</f>
        <v>5845</v>
      </c>
    </row>
    <row r="61" spans="1:11" x14ac:dyDescent="0.25">
      <c r="A61" s="57"/>
      <c r="B61" s="55"/>
      <c r="C61" s="3" t="s">
        <v>18</v>
      </c>
      <c r="D61" s="4" t="s">
        <v>15</v>
      </c>
      <c r="E61" s="8">
        <v>57</v>
      </c>
      <c r="F61" s="13">
        <v>104</v>
      </c>
      <c r="G61" s="31"/>
      <c r="H61" s="7">
        <v>35</v>
      </c>
      <c r="I61" s="31"/>
      <c r="J61" s="7">
        <f>F61*H61</f>
        <v>3640</v>
      </c>
      <c r="K61" s="7">
        <f>J61</f>
        <v>3640</v>
      </c>
    </row>
    <row r="62" spans="1:11" x14ac:dyDescent="0.25">
      <c r="A62" s="57"/>
      <c r="B62" s="55"/>
      <c r="C62" s="3" t="s">
        <v>18</v>
      </c>
      <c r="D62" s="4" t="s">
        <v>16</v>
      </c>
      <c r="E62" s="8">
        <v>1</v>
      </c>
      <c r="F62" s="9"/>
      <c r="G62" s="7">
        <v>63</v>
      </c>
      <c r="H62" s="31"/>
      <c r="I62" s="7">
        <f>E62*G62</f>
        <v>63</v>
      </c>
      <c r="J62" s="31"/>
      <c r="K62" s="7">
        <f>I62</f>
        <v>63</v>
      </c>
    </row>
    <row r="63" spans="1:11" x14ac:dyDescent="0.25">
      <c r="A63" s="57"/>
      <c r="B63" s="55"/>
      <c r="C63" s="3" t="s">
        <v>20</v>
      </c>
      <c r="D63" s="18" t="s">
        <v>35</v>
      </c>
      <c r="E63" s="8">
        <v>3</v>
      </c>
      <c r="F63" s="13"/>
      <c r="G63" s="7">
        <v>65</v>
      </c>
      <c r="H63" s="31"/>
      <c r="I63" s="7">
        <f>E63*G63</f>
        <v>195</v>
      </c>
      <c r="J63" s="31"/>
      <c r="K63" s="7">
        <f>I63</f>
        <v>195</v>
      </c>
    </row>
    <row r="64" spans="1:11" x14ac:dyDescent="0.25">
      <c r="A64" s="57"/>
      <c r="B64" s="55"/>
      <c r="C64" s="3" t="s">
        <v>20</v>
      </c>
      <c r="D64" s="4" t="s">
        <v>14</v>
      </c>
      <c r="E64" s="8">
        <v>3</v>
      </c>
      <c r="F64" s="13">
        <v>5</v>
      </c>
      <c r="G64" s="31"/>
      <c r="H64" s="7">
        <v>35</v>
      </c>
      <c r="I64" s="31"/>
      <c r="J64" s="7">
        <f>F64*H64</f>
        <v>175</v>
      </c>
      <c r="K64" s="7">
        <f>J64</f>
        <v>175</v>
      </c>
    </row>
    <row r="65" spans="1:11" x14ac:dyDescent="0.25">
      <c r="A65" s="57"/>
      <c r="B65" s="55"/>
      <c r="C65" s="3" t="s">
        <v>20</v>
      </c>
      <c r="D65" s="4" t="s">
        <v>15</v>
      </c>
      <c r="E65" s="8">
        <v>2</v>
      </c>
      <c r="F65" s="13">
        <v>4</v>
      </c>
      <c r="G65" s="31"/>
      <c r="H65" s="7">
        <v>35</v>
      </c>
      <c r="I65" s="31"/>
      <c r="J65" s="7">
        <f>F65*H65</f>
        <v>140</v>
      </c>
      <c r="K65" s="7">
        <f>J65</f>
        <v>140</v>
      </c>
    </row>
    <row r="66" spans="1:11" x14ac:dyDescent="0.25">
      <c r="A66" s="57"/>
      <c r="B66" s="56"/>
      <c r="C66" s="22"/>
      <c r="D66" s="23" t="s">
        <v>17</v>
      </c>
      <c r="E66" s="24">
        <v>192</v>
      </c>
      <c r="F66" s="24">
        <v>283</v>
      </c>
      <c r="G66" s="32"/>
      <c r="H66" s="32"/>
      <c r="I66" s="32"/>
      <c r="J66" s="32"/>
      <c r="K66" s="33">
        <f>SUM(K55:K65)</f>
        <v>13495</v>
      </c>
    </row>
    <row r="67" spans="1:11" x14ac:dyDescent="0.25">
      <c r="A67" s="57"/>
      <c r="B67" s="55" t="s">
        <v>46</v>
      </c>
      <c r="C67" s="3" t="s">
        <v>18</v>
      </c>
      <c r="D67" s="18" t="s">
        <v>11</v>
      </c>
      <c r="E67" s="8">
        <v>1</v>
      </c>
      <c r="F67" s="9"/>
      <c r="G67" s="7">
        <v>253</v>
      </c>
      <c r="H67" s="31"/>
      <c r="I67" s="7">
        <f>E67*G67</f>
        <v>253</v>
      </c>
      <c r="J67" s="31"/>
      <c r="K67" s="7">
        <f>I67</f>
        <v>253</v>
      </c>
    </row>
    <row r="68" spans="1:11" x14ac:dyDescent="0.25">
      <c r="A68" s="57"/>
      <c r="B68" s="55"/>
      <c r="C68" s="3" t="s">
        <v>18</v>
      </c>
      <c r="D68" s="18" t="s">
        <v>12</v>
      </c>
      <c r="E68" s="8">
        <v>2</v>
      </c>
      <c r="F68" s="9"/>
      <c r="G68" s="7">
        <v>193</v>
      </c>
      <c r="H68" s="31"/>
      <c r="I68" s="7">
        <f>E68*G68</f>
        <v>386</v>
      </c>
      <c r="J68" s="31"/>
      <c r="K68" s="7">
        <f>I68</f>
        <v>386</v>
      </c>
    </row>
    <row r="69" spans="1:11" x14ac:dyDescent="0.25">
      <c r="A69" s="57"/>
      <c r="B69" s="55"/>
      <c r="C69" s="3" t="s">
        <v>18</v>
      </c>
      <c r="D69" s="18" t="s">
        <v>36</v>
      </c>
      <c r="E69" s="8">
        <v>1</v>
      </c>
      <c r="F69" s="9"/>
      <c r="G69" s="7">
        <v>163</v>
      </c>
      <c r="H69" s="31"/>
      <c r="I69" s="7">
        <f>E69*G69</f>
        <v>163</v>
      </c>
      <c r="J69" s="31"/>
      <c r="K69" s="7">
        <f>I69</f>
        <v>163</v>
      </c>
    </row>
    <row r="70" spans="1:11" x14ac:dyDescent="0.25">
      <c r="A70" s="57"/>
      <c r="B70" s="55"/>
      <c r="C70" s="3" t="s">
        <v>18</v>
      </c>
      <c r="D70" s="18" t="s">
        <v>35</v>
      </c>
      <c r="E70" s="8">
        <v>53</v>
      </c>
      <c r="F70" s="9"/>
      <c r="G70" s="7">
        <v>133</v>
      </c>
      <c r="H70" s="31"/>
      <c r="I70" s="7">
        <f>E70*G70</f>
        <v>7049</v>
      </c>
      <c r="J70" s="31"/>
      <c r="K70" s="7">
        <f>I70</f>
        <v>7049</v>
      </c>
    </row>
    <row r="71" spans="1:11" x14ac:dyDescent="0.25">
      <c r="A71" s="57"/>
      <c r="B71" s="55"/>
      <c r="C71" s="3" t="s">
        <v>18</v>
      </c>
      <c r="D71" s="18" t="s">
        <v>37</v>
      </c>
      <c r="E71" s="8">
        <v>11</v>
      </c>
      <c r="F71" s="9"/>
      <c r="G71" s="7">
        <v>123</v>
      </c>
      <c r="H71" s="31"/>
      <c r="I71" s="7">
        <f>E71*G71</f>
        <v>1353</v>
      </c>
      <c r="J71" s="31"/>
      <c r="K71" s="7">
        <f>I71</f>
        <v>1353</v>
      </c>
    </row>
    <row r="72" spans="1:11" x14ac:dyDescent="0.25">
      <c r="A72" s="57"/>
      <c r="B72" s="55"/>
      <c r="C72" s="3" t="s">
        <v>18</v>
      </c>
      <c r="D72" s="4" t="s">
        <v>13</v>
      </c>
      <c r="E72" s="8">
        <v>6</v>
      </c>
      <c r="F72" s="13">
        <v>10</v>
      </c>
      <c r="G72" s="31"/>
      <c r="H72" s="7">
        <v>35</v>
      </c>
      <c r="I72" s="31"/>
      <c r="J72" s="7">
        <f>F72*H72</f>
        <v>350</v>
      </c>
      <c r="K72" s="7">
        <f>J72</f>
        <v>350</v>
      </c>
    </row>
    <row r="73" spans="1:11" x14ac:dyDescent="0.25">
      <c r="A73" s="57"/>
      <c r="B73" s="55"/>
      <c r="C73" s="3" t="s">
        <v>18</v>
      </c>
      <c r="D73" s="4" t="s">
        <v>14</v>
      </c>
      <c r="E73" s="8">
        <v>100</v>
      </c>
      <c r="F73" s="13">
        <v>167</v>
      </c>
      <c r="G73" s="31"/>
      <c r="H73" s="7">
        <v>35</v>
      </c>
      <c r="I73" s="31"/>
      <c r="J73" s="7">
        <f>F73*H73</f>
        <v>5845</v>
      </c>
      <c r="K73" s="7">
        <f>J73</f>
        <v>5845</v>
      </c>
    </row>
    <row r="74" spans="1:11" x14ac:dyDescent="0.25">
      <c r="A74" s="57"/>
      <c r="B74" s="55"/>
      <c r="C74" s="3" t="s">
        <v>18</v>
      </c>
      <c r="D74" s="4" t="s">
        <v>15</v>
      </c>
      <c r="E74" s="8">
        <v>48</v>
      </c>
      <c r="F74" s="13">
        <v>87</v>
      </c>
      <c r="G74" s="31"/>
      <c r="H74" s="7">
        <v>35</v>
      </c>
      <c r="I74" s="31"/>
      <c r="J74" s="7">
        <f>F74*H74</f>
        <v>3045</v>
      </c>
      <c r="K74" s="7">
        <f>J74</f>
        <v>3045</v>
      </c>
    </row>
    <row r="75" spans="1:11" x14ac:dyDescent="0.25">
      <c r="A75" s="57"/>
      <c r="B75" s="55"/>
      <c r="C75" s="3" t="s">
        <v>18</v>
      </c>
      <c r="D75" s="4" t="s">
        <v>16</v>
      </c>
      <c r="E75" s="8">
        <v>1</v>
      </c>
      <c r="F75" s="9"/>
      <c r="G75" s="7">
        <v>63</v>
      </c>
      <c r="H75" s="31"/>
      <c r="I75" s="7">
        <f>E75*G75</f>
        <v>63</v>
      </c>
      <c r="J75" s="31"/>
      <c r="K75" s="7">
        <f>I75</f>
        <v>63</v>
      </c>
    </row>
    <row r="76" spans="1:11" x14ac:dyDescent="0.25">
      <c r="A76" s="57"/>
      <c r="B76" s="55"/>
      <c r="C76" s="3" t="s">
        <v>20</v>
      </c>
      <c r="D76" s="18" t="s">
        <v>35</v>
      </c>
      <c r="E76" s="8">
        <v>3</v>
      </c>
      <c r="F76" s="13"/>
      <c r="G76" s="7">
        <v>65</v>
      </c>
      <c r="H76" s="31"/>
      <c r="I76" s="7">
        <f>E76*G76</f>
        <v>195</v>
      </c>
      <c r="J76" s="31"/>
      <c r="K76" s="7">
        <f>I76</f>
        <v>195</v>
      </c>
    </row>
    <row r="77" spans="1:11" x14ac:dyDescent="0.25">
      <c r="A77" s="57"/>
      <c r="B77" s="55"/>
      <c r="C77" s="3" t="s">
        <v>20</v>
      </c>
      <c r="D77" s="4" t="s">
        <v>14</v>
      </c>
      <c r="E77" s="8">
        <v>5</v>
      </c>
      <c r="F77" s="13">
        <v>8</v>
      </c>
      <c r="G77" s="31"/>
      <c r="H77" s="7">
        <v>35</v>
      </c>
      <c r="I77" s="31"/>
      <c r="J77" s="7">
        <f>F77*H77</f>
        <v>280</v>
      </c>
      <c r="K77" s="7">
        <f>J77</f>
        <v>280</v>
      </c>
    </row>
    <row r="78" spans="1:11" x14ac:dyDescent="0.25">
      <c r="A78" s="57"/>
      <c r="B78" s="55"/>
      <c r="C78" s="3" t="s">
        <v>20</v>
      </c>
      <c r="D78" s="4" t="s">
        <v>15</v>
      </c>
      <c r="E78" s="8">
        <v>3</v>
      </c>
      <c r="F78" s="13">
        <v>5</v>
      </c>
      <c r="G78" s="31"/>
      <c r="H78" s="7">
        <v>35</v>
      </c>
      <c r="I78" s="31"/>
      <c r="J78" s="7">
        <f>F78*H78</f>
        <v>175</v>
      </c>
      <c r="K78" s="7">
        <f>J78</f>
        <v>175</v>
      </c>
    </row>
    <row r="79" spans="1:11" x14ac:dyDescent="0.25">
      <c r="A79" s="57"/>
      <c r="B79" s="56"/>
      <c r="C79" s="22"/>
      <c r="D79" s="23" t="s">
        <v>17</v>
      </c>
      <c r="E79" s="24">
        <v>234</v>
      </c>
      <c r="F79" s="24">
        <v>277</v>
      </c>
      <c r="G79" s="32"/>
      <c r="H79" s="32"/>
      <c r="I79" s="32"/>
      <c r="J79" s="32"/>
      <c r="K79" s="33">
        <f>SUM(K67:K78)</f>
        <v>19157</v>
      </c>
    </row>
    <row r="80" spans="1:11" x14ac:dyDescent="0.25">
      <c r="A80" s="57"/>
      <c r="B80" s="55" t="s">
        <v>47</v>
      </c>
      <c r="C80" s="3" t="s">
        <v>18</v>
      </c>
      <c r="D80" s="18" t="s">
        <v>35</v>
      </c>
      <c r="E80" s="8">
        <v>12</v>
      </c>
      <c r="F80" s="9"/>
      <c r="G80" s="7">
        <v>133</v>
      </c>
      <c r="H80" s="31"/>
      <c r="I80" s="7">
        <f>E80*G80</f>
        <v>1596</v>
      </c>
      <c r="J80" s="31"/>
      <c r="K80" s="7">
        <f>I80</f>
        <v>1596</v>
      </c>
    </row>
    <row r="81" spans="1:11" x14ac:dyDescent="0.25">
      <c r="A81" s="57"/>
      <c r="B81" s="55"/>
      <c r="C81" s="3" t="s">
        <v>18</v>
      </c>
      <c r="D81" s="18" t="s">
        <v>37</v>
      </c>
      <c r="E81" s="8">
        <v>3</v>
      </c>
      <c r="F81" s="9"/>
      <c r="G81" s="7">
        <v>123</v>
      </c>
      <c r="H81" s="31"/>
      <c r="I81" s="7">
        <f>E81*G81</f>
        <v>369</v>
      </c>
      <c r="J81" s="31"/>
      <c r="K81" s="7">
        <f>I81</f>
        <v>369</v>
      </c>
    </row>
    <row r="82" spans="1:11" x14ac:dyDescent="0.25">
      <c r="A82" s="57"/>
      <c r="B82" s="55"/>
      <c r="C82" s="3" t="s">
        <v>18</v>
      </c>
      <c r="D82" s="4" t="s">
        <v>13</v>
      </c>
      <c r="E82" s="8">
        <v>1</v>
      </c>
      <c r="F82" s="13">
        <v>2</v>
      </c>
      <c r="G82" s="31"/>
      <c r="H82" s="7">
        <v>35</v>
      </c>
      <c r="I82" s="31"/>
      <c r="J82" s="7">
        <f>F82*H82</f>
        <v>70</v>
      </c>
      <c r="K82" s="7">
        <f>J82</f>
        <v>70</v>
      </c>
    </row>
    <row r="83" spans="1:11" x14ac:dyDescent="0.25">
      <c r="A83" s="57"/>
      <c r="B83" s="55"/>
      <c r="C83" s="3" t="s">
        <v>18</v>
      </c>
      <c r="D83" s="4" t="s">
        <v>14</v>
      </c>
      <c r="E83" s="8">
        <v>60</v>
      </c>
      <c r="F83" s="13">
        <v>100</v>
      </c>
      <c r="G83" s="31"/>
      <c r="H83" s="7">
        <v>35</v>
      </c>
      <c r="I83" s="31"/>
      <c r="J83" s="7">
        <f>F83*H83</f>
        <v>3500</v>
      </c>
      <c r="K83" s="7">
        <f>J83</f>
        <v>3500</v>
      </c>
    </row>
    <row r="84" spans="1:11" x14ac:dyDescent="0.25">
      <c r="A84" s="57"/>
      <c r="B84" s="55"/>
      <c r="C84" s="3" t="s">
        <v>18</v>
      </c>
      <c r="D84" s="4" t="s">
        <v>15</v>
      </c>
      <c r="E84" s="8">
        <v>30</v>
      </c>
      <c r="F84" s="13">
        <v>55</v>
      </c>
      <c r="G84" s="31"/>
      <c r="H84" s="7">
        <v>35</v>
      </c>
      <c r="I84" s="31"/>
      <c r="J84" s="7">
        <f>F84*H84</f>
        <v>1925</v>
      </c>
      <c r="K84" s="7">
        <f>J84</f>
        <v>1925</v>
      </c>
    </row>
    <row r="85" spans="1:11" x14ac:dyDescent="0.25">
      <c r="A85" s="57"/>
      <c r="B85" s="55"/>
      <c r="C85" s="3" t="s">
        <v>18</v>
      </c>
      <c r="D85" s="4" t="s">
        <v>16</v>
      </c>
      <c r="E85" s="8">
        <v>13</v>
      </c>
      <c r="F85" s="9"/>
      <c r="G85" s="7">
        <v>63</v>
      </c>
      <c r="H85" s="31"/>
      <c r="I85" s="7">
        <f>E85*G85</f>
        <v>819</v>
      </c>
      <c r="J85" s="31"/>
      <c r="K85" s="7">
        <f>I85</f>
        <v>819</v>
      </c>
    </row>
    <row r="86" spans="1:11" x14ac:dyDescent="0.25">
      <c r="A86" s="57"/>
      <c r="B86" s="55"/>
      <c r="C86" s="3" t="s">
        <v>20</v>
      </c>
      <c r="D86" s="18" t="s">
        <v>36</v>
      </c>
      <c r="E86" s="8">
        <v>2</v>
      </c>
      <c r="F86" s="9"/>
      <c r="G86" s="7">
        <v>70</v>
      </c>
      <c r="H86" s="31"/>
      <c r="I86" s="7">
        <f>E86*G86</f>
        <v>140</v>
      </c>
      <c r="J86" s="31"/>
      <c r="K86" s="7">
        <f>I86</f>
        <v>140</v>
      </c>
    </row>
    <row r="87" spans="1:11" x14ac:dyDescent="0.25">
      <c r="A87" s="57"/>
      <c r="B87" s="55"/>
      <c r="C87" s="3" t="s">
        <v>20</v>
      </c>
      <c r="D87" s="18" t="s">
        <v>35</v>
      </c>
      <c r="E87" s="8">
        <v>28</v>
      </c>
      <c r="F87" s="9"/>
      <c r="G87" s="7">
        <v>65</v>
      </c>
      <c r="H87" s="31"/>
      <c r="I87" s="7">
        <f>E87*G87</f>
        <v>1820</v>
      </c>
      <c r="J87" s="31"/>
      <c r="K87" s="7">
        <f>I87</f>
        <v>1820</v>
      </c>
    </row>
    <row r="88" spans="1:11" x14ac:dyDescent="0.25">
      <c r="A88" s="57"/>
      <c r="B88" s="55"/>
      <c r="C88" s="3" t="s">
        <v>20</v>
      </c>
      <c r="D88" s="18" t="s">
        <v>37</v>
      </c>
      <c r="E88" s="8">
        <v>5</v>
      </c>
      <c r="F88" s="9"/>
      <c r="G88" s="7">
        <v>65</v>
      </c>
      <c r="H88" s="31"/>
      <c r="I88" s="7">
        <f>E88*G88</f>
        <v>325</v>
      </c>
      <c r="J88" s="31"/>
      <c r="K88" s="7">
        <f>I88</f>
        <v>325</v>
      </c>
    </row>
    <row r="89" spans="1:11" x14ac:dyDescent="0.25">
      <c r="A89" s="57"/>
      <c r="B89" s="55"/>
      <c r="C89" s="3" t="s">
        <v>20</v>
      </c>
      <c r="D89" s="4" t="s">
        <v>13</v>
      </c>
      <c r="E89" s="8">
        <v>4</v>
      </c>
      <c r="F89" s="13">
        <v>7</v>
      </c>
      <c r="G89" s="31"/>
      <c r="H89" s="7">
        <v>35</v>
      </c>
      <c r="I89" s="31"/>
      <c r="J89" s="7">
        <f>F89*H89</f>
        <v>245</v>
      </c>
      <c r="K89" s="7">
        <f>J89</f>
        <v>245</v>
      </c>
    </row>
    <row r="90" spans="1:11" x14ac:dyDescent="0.25">
      <c r="A90" s="57"/>
      <c r="B90" s="55"/>
      <c r="C90" s="3" t="s">
        <v>20</v>
      </c>
      <c r="D90" s="4" t="s">
        <v>14</v>
      </c>
      <c r="E90" s="8">
        <v>65</v>
      </c>
      <c r="F90" s="13">
        <v>108</v>
      </c>
      <c r="G90" s="31"/>
      <c r="H90" s="7">
        <v>35</v>
      </c>
      <c r="I90" s="31"/>
      <c r="J90" s="7">
        <f>F90*H90</f>
        <v>3780</v>
      </c>
      <c r="K90" s="7">
        <f>J90</f>
        <v>3780</v>
      </c>
    </row>
    <row r="91" spans="1:11" x14ac:dyDescent="0.25">
      <c r="A91" s="57"/>
      <c r="B91" s="55"/>
      <c r="C91" s="3" t="s">
        <v>20</v>
      </c>
      <c r="D91" s="4" t="s">
        <v>15</v>
      </c>
      <c r="E91" s="8">
        <v>31</v>
      </c>
      <c r="F91" s="13">
        <v>56</v>
      </c>
      <c r="G91" s="31"/>
      <c r="H91" s="7">
        <v>35</v>
      </c>
      <c r="I91" s="31"/>
      <c r="J91" s="7">
        <f>F91*H91</f>
        <v>1960</v>
      </c>
      <c r="K91" s="7">
        <f>J91</f>
        <v>1960</v>
      </c>
    </row>
    <row r="92" spans="1:11" x14ac:dyDescent="0.25">
      <c r="A92" s="57"/>
      <c r="B92" s="55"/>
      <c r="C92" s="3" t="s">
        <v>20</v>
      </c>
      <c r="D92" s="4" t="s">
        <v>16</v>
      </c>
      <c r="E92" s="8">
        <v>10</v>
      </c>
      <c r="F92" s="13"/>
      <c r="G92" s="7">
        <v>51</v>
      </c>
      <c r="H92" s="31"/>
      <c r="I92" s="7">
        <f>E92*G92</f>
        <v>510</v>
      </c>
      <c r="J92" s="31"/>
      <c r="K92" s="7">
        <f>I92</f>
        <v>510</v>
      </c>
    </row>
    <row r="93" spans="1:11" x14ac:dyDescent="0.25">
      <c r="A93" s="57"/>
      <c r="B93" s="56"/>
      <c r="C93" s="22"/>
      <c r="D93" s="23" t="s">
        <v>17</v>
      </c>
      <c r="E93" s="24">
        <v>264</v>
      </c>
      <c r="F93" s="24">
        <v>328</v>
      </c>
      <c r="G93" s="32"/>
      <c r="H93" s="32"/>
      <c r="I93" s="32"/>
      <c r="J93" s="32"/>
      <c r="K93" s="33">
        <f>SUM(K80:K92)</f>
        <v>17059</v>
      </c>
    </row>
    <row r="94" spans="1:11" x14ac:dyDescent="0.25">
      <c r="A94" s="57"/>
      <c r="B94" s="55" t="s">
        <v>48</v>
      </c>
      <c r="C94" s="3" t="s">
        <v>18</v>
      </c>
      <c r="D94" s="18" t="s">
        <v>11</v>
      </c>
      <c r="E94" s="8">
        <v>2</v>
      </c>
      <c r="F94" s="13"/>
      <c r="G94" s="7">
        <v>253</v>
      </c>
      <c r="H94" s="31"/>
      <c r="I94" s="7">
        <f>E94*G94</f>
        <v>506</v>
      </c>
      <c r="J94" s="31"/>
      <c r="K94" s="7">
        <f>I94</f>
        <v>506</v>
      </c>
    </row>
    <row r="95" spans="1:11" x14ac:dyDescent="0.25">
      <c r="A95" s="57"/>
      <c r="B95" s="55"/>
      <c r="C95" s="3" t="s">
        <v>18</v>
      </c>
      <c r="D95" s="18" t="s">
        <v>12</v>
      </c>
      <c r="E95" s="8">
        <v>4</v>
      </c>
      <c r="F95" s="13"/>
      <c r="G95" s="7">
        <v>193</v>
      </c>
      <c r="H95" s="31"/>
      <c r="I95" s="7">
        <f>E95*G95</f>
        <v>772</v>
      </c>
      <c r="J95" s="31"/>
      <c r="K95" s="7">
        <f>I95</f>
        <v>772</v>
      </c>
    </row>
    <row r="96" spans="1:11" x14ac:dyDescent="0.25">
      <c r="A96" s="57"/>
      <c r="B96" s="55"/>
      <c r="C96" s="3" t="s">
        <v>18</v>
      </c>
      <c r="D96" s="18" t="s">
        <v>36</v>
      </c>
      <c r="E96" s="8">
        <v>1</v>
      </c>
      <c r="F96" s="13"/>
      <c r="G96" s="7">
        <v>163</v>
      </c>
      <c r="H96" s="31"/>
      <c r="I96" s="7">
        <f>E96*G96</f>
        <v>163</v>
      </c>
      <c r="J96" s="31"/>
      <c r="K96" s="7">
        <f>I96</f>
        <v>163</v>
      </c>
    </row>
    <row r="97" spans="1:11" x14ac:dyDescent="0.25">
      <c r="A97" s="57"/>
      <c r="B97" s="55"/>
      <c r="C97" s="3" t="s">
        <v>18</v>
      </c>
      <c r="D97" s="18" t="s">
        <v>35</v>
      </c>
      <c r="E97" s="8">
        <v>31</v>
      </c>
      <c r="F97" s="13"/>
      <c r="G97" s="7">
        <v>133</v>
      </c>
      <c r="H97" s="31"/>
      <c r="I97" s="7">
        <f>E97*G97</f>
        <v>4123</v>
      </c>
      <c r="J97" s="31"/>
      <c r="K97" s="7">
        <f>I97</f>
        <v>4123</v>
      </c>
    </row>
    <row r="98" spans="1:11" x14ac:dyDescent="0.25">
      <c r="A98" s="57"/>
      <c r="B98" s="55"/>
      <c r="C98" s="3" t="s">
        <v>18</v>
      </c>
      <c r="D98" s="18" t="s">
        <v>37</v>
      </c>
      <c r="E98" s="8">
        <v>12</v>
      </c>
      <c r="F98" s="13"/>
      <c r="G98" s="7">
        <v>123</v>
      </c>
      <c r="H98" s="31"/>
      <c r="I98" s="7">
        <f>E98*G98</f>
        <v>1476</v>
      </c>
      <c r="J98" s="31"/>
      <c r="K98" s="7">
        <f>I98</f>
        <v>1476</v>
      </c>
    </row>
    <row r="99" spans="1:11" x14ac:dyDescent="0.25">
      <c r="A99" s="57"/>
      <c r="B99" s="55"/>
      <c r="C99" s="3" t="s">
        <v>18</v>
      </c>
      <c r="D99" s="4" t="s">
        <v>13</v>
      </c>
      <c r="E99" s="8">
        <v>5</v>
      </c>
      <c r="F99" s="13">
        <v>8</v>
      </c>
      <c r="G99" s="31"/>
      <c r="H99" s="7">
        <v>35</v>
      </c>
      <c r="I99" s="31"/>
      <c r="J99" s="7">
        <f>F99*H99</f>
        <v>280</v>
      </c>
      <c r="K99" s="7">
        <f>J99</f>
        <v>280</v>
      </c>
    </row>
    <row r="100" spans="1:11" x14ac:dyDescent="0.25">
      <c r="A100" s="57"/>
      <c r="B100" s="55"/>
      <c r="C100" s="3" t="s">
        <v>18</v>
      </c>
      <c r="D100" s="4" t="s">
        <v>14</v>
      </c>
      <c r="E100" s="8">
        <v>80</v>
      </c>
      <c r="F100" s="13">
        <v>133</v>
      </c>
      <c r="G100" s="31"/>
      <c r="H100" s="7">
        <v>35</v>
      </c>
      <c r="I100" s="31"/>
      <c r="J100" s="7">
        <f>F100*H100</f>
        <v>4655</v>
      </c>
      <c r="K100" s="7">
        <f>J100</f>
        <v>4655</v>
      </c>
    </row>
    <row r="101" spans="1:11" x14ac:dyDescent="0.25">
      <c r="A101" s="57"/>
      <c r="B101" s="55"/>
      <c r="C101" s="3" t="s">
        <v>18</v>
      </c>
      <c r="D101" s="4" t="s">
        <v>15</v>
      </c>
      <c r="E101" s="8">
        <v>30</v>
      </c>
      <c r="F101" s="13">
        <v>55</v>
      </c>
      <c r="G101" s="31"/>
      <c r="H101" s="7">
        <v>35</v>
      </c>
      <c r="I101" s="31"/>
      <c r="J101" s="7">
        <f>F101*H101</f>
        <v>1925</v>
      </c>
      <c r="K101" s="7">
        <f>J101</f>
        <v>1925</v>
      </c>
    </row>
    <row r="102" spans="1:11" x14ac:dyDescent="0.25">
      <c r="A102" s="57"/>
      <c r="B102" s="55"/>
      <c r="C102" s="3" t="s">
        <v>18</v>
      </c>
      <c r="D102" s="4" t="s">
        <v>16</v>
      </c>
      <c r="E102" s="8">
        <v>5</v>
      </c>
      <c r="F102" s="13"/>
      <c r="G102" s="7">
        <v>63</v>
      </c>
      <c r="H102" s="31"/>
      <c r="I102" s="7">
        <f>E102*G102</f>
        <v>315</v>
      </c>
      <c r="J102" s="31"/>
      <c r="K102" s="7">
        <f>I102</f>
        <v>315</v>
      </c>
    </row>
    <row r="103" spans="1:11" x14ac:dyDescent="0.25">
      <c r="A103" s="57"/>
      <c r="B103" s="55"/>
      <c r="C103" s="3" t="s">
        <v>24</v>
      </c>
      <c r="D103" s="4" t="s">
        <v>14</v>
      </c>
      <c r="E103" s="8">
        <v>5</v>
      </c>
      <c r="F103" s="13">
        <v>8</v>
      </c>
      <c r="G103" s="31"/>
      <c r="H103" s="7">
        <v>35</v>
      </c>
      <c r="I103" s="31"/>
      <c r="J103" s="7">
        <f>F103*H103</f>
        <v>280</v>
      </c>
      <c r="K103" s="7">
        <f>J103</f>
        <v>280</v>
      </c>
    </row>
    <row r="104" spans="1:11" x14ac:dyDescent="0.25">
      <c r="A104" s="57"/>
      <c r="B104" s="55"/>
      <c r="C104" s="3" t="s">
        <v>24</v>
      </c>
      <c r="D104" s="4" t="s">
        <v>15</v>
      </c>
      <c r="E104" s="8">
        <v>4</v>
      </c>
      <c r="F104" s="13">
        <v>7</v>
      </c>
      <c r="G104" s="31"/>
      <c r="H104" s="7">
        <v>35</v>
      </c>
      <c r="I104" s="31"/>
      <c r="J104" s="7">
        <f>F104*H104</f>
        <v>245</v>
      </c>
      <c r="K104" s="7">
        <f>J104</f>
        <v>245</v>
      </c>
    </row>
    <row r="105" spans="1:11" x14ac:dyDescent="0.25">
      <c r="A105" s="57"/>
      <c r="B105" s="55"/>
      <c r="C105" s="3" t="s">
        <v>20</v>
      </c>
      <c r="D105" s="18" t="s">
        <v>35</v>
      </c>
      <c r="E105" s="8">
        <v>8</v>
      </c>
      <c r="F105" s="13"/>
      <c r="G105" s="7">
        <v>65</v>
      </c>
      <c r="H105" s="31"/>
      <c r="I105" s="7">
        <f>E105*G105</f>
        <v>520</v>
      </c>
      <c r="J105" s="31"/>
      <c r="K105" s="7">
        <f>I105</f>
        <v>520</v>
      </c>
    </row>
    <row r="106" spans="1:11" x14ac:dyDescent="0.25">
      <c r="A106" s="57"/>
      <c r="B106" s="55"/>
      <c r="C106" s="3" t="s">
        <v>20</v>
      </c>
      <c r="D106" s="18" t="s">
        <v>37</v>
      </c>
      <c r="E106" s="8">
        <v>2</v>
      </c>
      <c r="F106" s="13"/>
      <c r="G106" s="7">
        <v>65</v>
      </c>
      <c r="H106" s="31"/>
      <c r="I106" s="7">
        <f>E106*G106</f>
        <v>130</v>
      </c>
      <c r="J106" s="31"/>
      <c r="K106" s="7">
        <f>I106</f>
        <v>130</v>
      </c>
    </row>
    <row r="107" spans="1:11" x14ac:dyDescent="0.25">
      <c r="A107" s="57"/>
      <c r="B107" s="55"/>
      <c r="C107" s="3" t="s">
        <v>20</v>
      </c>
      <c r="D107" s="4" t="s">
        <v>13</v>
      </c>
      <c r="E107" s="8">
        <v>2</v>
      </c>
      <c r="F107" s="13">
        <v>3</v>
      </c>
      <c r="G107" s="31"/>
      <c r="H107" s="7">
        <v>35</v>
      </c>
      <c r="I107" s="31"/>
      <c r="J107" s="7">
        <f>F107*H107</f>
        <v>105</v>
      </c>
      <c r="K107" s="7">
        <f>J107</f>
        <v>105</v>
      </c>
    </row>
    <row r="108" spans="1:11" x14ac:dyDescent="0.25">
      <c r="A108" s="57"/>
      <c r="B108" s="55"/>
      <c r="C108" s="3" t="s">
        <v>20</v>
      </c>
      <c r="D108" s="4" t="s">
        <v>14</v>
      </c>
      <c r="E108" s="8">
        <v>40</v>
      </c>
      <c r="F108" s="13">
        <v>67</v>
      </c>
      <c r="G108" s="31"/>
      <c r="H108" s="7">
        <v>35</v>
      </c>
      <c r="I108" s="31"/>
      <c r="J108" s="7">
        <f>F108*H108</f>
        <v>2345</v>
      </c>
      <c r="K108" s="7">
        <f>J108</f>
        <v>2345</v>
      </c>
    </row>
    <row r="109" spans="1:11" x14ac:dyDescent="0.25">
      <c r="A109" s="57"/>
      <c r="B109" s="55"/>
      <c r="C109" s="3" t="s">
        <v>20</v>
      </c>
      <c r="D109" s="4" t="s">
        <v>15</v>
      </c>
      <c r="E109" s="8">
        <v>21</v>
      </c>
      <c r="F109" s="13">
        <v>38</v>
      </c>
      <c r="G109" s="31"/>
      <c r="H109" s="7">
        <v>35</v>
      </c>
      <c r="I109" s="31"/>
      <c r="J109" s="7">
        <f>F109*H109</f>
        <v>1330</v>
      </c>
      <c r="K109" s="7">
        <f>J109</f>
        <v>1330</v>
      </c>
    </row>
    <row r="110" spans="1:11" x14ac:dyDescent="0.25">
      <c r="A110" s="57"/>
      <c r="B110" s="55"/>
      <c r="C110" s="3" t="s">
        <v>20</v>
      </c>
      <c r="D110" s="4" t="s">
        <v>16</v>
      </c>
      <c r="E110" s="8">
        <v>1</v>
      </c>
      <c r="F110" s="13"/>
      <c r="G110" s="7">
        <v>51</v>
      </c>
      <c r="H110" s="31"/>
      <c r="I110" s="7">
        <f>E110*G110</f>
        <v>51</v>
      </c>
      <c r="J110" s="31"/>
      <c r="K110" s="7">
        <f>I110</f>
        <v>51</v>
      </c>
    </row>
    <row r="111" spans="1:11" x14ac:dyDescent="0.25">
      <c r="A111" s="57"/>
      <c r="B111" s="56"/>
      <c r="C111" s="22"/>
      <c r="D111" s="23" t="s">
        <v>17</v>
      </c>
      <c r="E111" s="24">
        <v>253</v>
      </c>
      <c r="F111" s="24">
        <v>319</v>
      </c>
      <c r="G111" s="32"/>
      <c r="H111" s="32"/>
      <c r="I111" s="32"/>
      <c r="J111" s="32"/>
      <c r="K111" s="33">
        <f>SUM(K94:K110)</f>
        <v>19221</v>
      </c>
    </row>
    <row r="112" spans="1:11" x14ac:dyDescent="0.25">
      <c r="A112" s="57"/>
      <c r="B112" s="55" t="s">
        <v>49</v>
      </c>
      <c r="C112" s="3" t="s">
        <v>18</v>
      </c>
      <c r="D112" s="18" t="s">
        <v>11</v>
      </c>
      <c r="E112" s="8">
        <v>1</v>
      </c>
      <c r="F112" s="9"/>
      <c r="G112" s="7">
        <v>253</v>
      </c>
      <c r="H112" s="31"/>
      <c r="I112" s="7">
        <f>E112*G112</f>
        <v>253</v>
      </c>
      <c r="J112" s="31"/>
      <c r="K112" s="7">
        <f>I112</f>
        <v>253</v>
      </c>
    </row>
    <row r="113" spans="1:11" x14ac:dyDescent="0.25">
      <c r="A113" s="57"/>
      <c r="B113" s="55"/>
      <c r="C113" s="3" t="s">
        <v>18</v>
      </c>
      <c r="D113" s="18" t="s">
        <v>12</v>
      </c>
      <c r="E113" s="8">
        <v>2</v>
      </c>
      <c r="F113" s="9"/>
      <c r="G113" s="7">
        <v>193</v>
      </c>
      <c r="H113" s="31"/>
      <c r="I113" s="7">
        <f>E113*G113</f>
        <v>386</v>
      </c>
      <c r="J113" s="31"/>
      <c r="K113" s="7">
        <f>I113</f>
        <v>386</v>
      </c>
    </row>
    <row r="114" spans="1:11" x14ac:dyDescent="0.25">
      <c r="A114" s="57"/>
      <c r="B114" s="55"/>
      <c r="C114" s="3" t="s">
        <v>18</v>
      </c>
      <c r="D114" s="18" t="s">
        <v>36</v>
      </c>
      <c r="E114" s="8">
        <v>1</v>
      </c>
      <c r="F114" s="9"/>
      <c r="G114" s="7">
        <v>163</v>
      </c>
      <c r="H114" s="31"/>
      <c r="I114" s="7">
        <f>E114*G114</f>
        <v>163</v>
      </c>
      <c r="J114" s="31"/>
      <c r="K114" s="7">
        <f>I114</f>
        <v>163</v>
      </c>
    </row>
    <row r="115" spans="1:11" x14ac:dyDescent="0.25">
      <c r="A115" s="57"/>
      <c r="B115" s="55"/>
      <c r="C115" s="3" t="s">
        <v>18</v>
      </c>
      <c r="D115" s="18" t="s">
        <v>35</v>
      </c>
      <c r="E115" s="8">
        <v>30</v>
      </c>
      <c r="F115" s="9"/>
      <c r="G115" s="7">
        <v>133</v>
      </c>
      <c r="H115" s="31"/>
      <c r="I115" s="7">
        <f>E115*G115</f>
        <v>3990</v>
      </c>
      <c r="J115" s="31"/>
      <c r="K115" s="7">
        <f>I115</f>
        <v>3990</v>
      </c>
    </row>
    <row r="116" spans="1:11" x14ac:dyDescent="0.25">
      <c r="A116" s="57"/>
      <c r="B116" s="55"/>
      <c r="C116" s="3" t="s">
        <v>18</v>
      </c>
      <c r="D116" s="18" t="s">
        <v>37</v>
      </c>
      <c r="E116" s="8">
        <v>7</v>
      </c>
      <c r="F116" s="9"/>
      <c r="G116" s="7">
        <v>123</v>
      </c>
      <c r="H116" s="31"/>
      <c r="I116" s="7">
        <f>E116*G116</f>
        <v>861</v>
      </c>
      <c r="J116" s="31"/>
      <c r="K116" s="7">
        <f>I116</f>
        <v>861</v>
      </c>
    </row>
    <row r="117" spans="1:11" x14ac:dyDescent="0.25">
      <c r="A117" s="57"/>
      <c r="B117" s="55"/>
      <c r="C117" s="3" t="s">
        <v>18</v>
      </c>
      <c r="D117" s="4" t="s">
        <v>13</v>
      </c>
      <c r="E117" s="8">
        <v>3</v>
      </c>
      <c r="F117" s="13">
        <v>5</v>
      </c>
      <c r="G117" s="31"/>
      <c r="H117" s="7">
        <v>35</v>
      </c>
      <c r="I117" s="31"/>
      <c r="J117" s="7">
        <f>F117*H117</f>
        <v>175</v>
      </c>
      <c r="K117" s="7">
        <f>J117</f>
        <v>175</v>
      </c>
    </row>
    <row r="118" spans="1:11" x14ac:dyDescent="0.25">
      <c r="A118" s="57"/>
      <c r="B118" s="55"/>
      <c r="C118" s="3" t="s">
        <v>18</v>
      </c>
      <c r="D118" s="4" t="s">
        <v>14</v>
      </c>
      <c r="E118" s="8">
        <v>46</v>
      </c>
      <c r="F118" s="13">
        <v>77</v>
      </c>
      <c r="G118" s="31"/>
      <c r="H118" s="7">
        <v>35</v>
      </c>
      <c r="I118" s="31"/>
      <c r="J118" s="7">
        <f>F118*H118</f>
        <v>2695</v>
      </c>
      <c r="K118" s="7">
        <f>J118</f>
        <v>2695</v>
      </c>
    </row>
    <row r="119" spans="1:11" x14ac:dyDescent="0.25">
      <c r="A119" s="57"/>
      <c r="B119" s="55"/>
      <c r="C119" s="3" t="s">
        <v>18</v>
      </c>
      <c r="D119" s="4" t="s">
        <v>15</v>
      </c>
      <c r="E119" s="8">
        <v>20</v>
      </c>
      <c r="F119" s="13">
        <v>36</v>
      </c>
      <c r="G119" s="31"/>
      <c r="H119" s="7">
        <v>35</v>
      </c>
      <c r="I119" s="31"/>
      <c r="J119" s="7">
        <f>F119*H119</f>
        <v>1260</v>
      </c>
      <c r="K119" s="7">
        <f>J119</f>
        <v>1260</v>
      </c>
    </row>
    <row r="120" spans="1:11" x14ac:dyDescent="0.25">
      <c r="A120" s="57"/>
      <c r="B120" s="55"/>
      <c r="C120" s="3" t="s">
        <v>18</v>
      </c>
      <c r="D120" s="4" t="s">
        <v>16</v>
      </c>
      <c r="E120" s="8">
        <v>12</v>
      </c>
      <c r="F120" s="13"/>
      <c r="G120" s="7">
        <v>63</v>
      </c>
      <c r="H120" s="31"/>
      <c r="I120" s="7">
        <f>E120*G120</f>
        <v>756</v>
      </c>
      <c r="J120" s="31"/>
      <c r="K120" s="7">
        <f>I120</f>
        <v>756</v>
      </c>
    </row>
    <row r="121" spans="1:11" x14ac:dyDescent="0.25">
      <c r="A121" s="57"/>
      <c r="B121" s="55"/>
      <c r="C121" s="3" t="s">
        <v>20</v>
      </c>
      <c r="D121" s="18" t="s">
        <v>35</v>
      </c>
      <c r="E121" s="8">
        <v>35</v>
      </c>
      <c r="F121" s="13"/>
      <c r="G121" s="7">
        <v>65</v>
      </c>
      <c r="H121" s="31"/>
      <c r="I121" s="7">
        <f>E121*G121</f>
        <v>2275</v>
      </c>
      <c r="J121" s="31"/>
      <c r="K121" s="7">
        <f>I121</f>
        <v>2275</v>
      </c>
    </row>
    <row r="122" spans="1:11" x14ac:dyDescent="0.25">
      <c r="A122" s="57"/>
      <c r="B122" s="55"/>
      <c r="C122" s="3" t="s">
        <v>20</v>
      </c>
      <c r="D122" s="18" t="s">
        <v>37</v>
      </c>
      <c r="E122" s="8">
        <v>8</v>
      </c>
      <c r="F122" s="13"/>
      <c r="G122" s="7">
        <v>65</v>
      </c>
      <c r="H122" s="31"/>
      <c r="I122" s="7">
        <f>E122*G122</f>
        <v>520</v>
      </c>
      <c r="J122" s="31"/>
      <c r="K122" s="7">
        <f>I122</f>
        <v>520</v>
      </c>
    </row>
    <row r="123" spans="1:11" x14ac:dyDescent="0.25">
      <c r="A123" s="57"/>
      <c r="B123" s="55"/>
      <c r="C123" s="3" t="s">
        <v>20</v>
      </c>
      <c r="D123" s="4" t="s">
        <v>13</v>
      </c>
      <c r="E123" s="8">
        <v>3</v>
      </c>
      <c r="F123" s="13">
        <v>5</v>
      </c>
      <c r="G123" s="31"/>
      <c r="H123" s="7">
        <v>35</v>
      </c>
      <c r="I123" s="31"/>
      <c r="J123" s="7">
        <f>F123*H123</f>
        <v>175</v>
      </c>
      <c r="K123" s="7">
        <f>J123</f>
        <v>175</v>
      </c>
    </row>
    <row r="124" spans="1:11" x14ac:dyDescent="0.25">
      <c r="A124" s="57"/>
      <c r="B124" s="55"/>
      <c r="C124" s="3" t="s">
        <v>20</v>
      </c>
      <c r="D124" s="4" t="s">
        <v>14</v>
      </c>
      <c r="E124" s="8">
        <v>50</v>
      </c>
      <c r="F124" s="13">
        <v>83</v>
      </c>
      <c r="G124" s="31"/>
      <c r="H124" s="7">
        <v>35</v>
      </c>
      <c r="I124" s="31"/>
      <c r="J124" s="7">
        <f>F124*H124</f>
        <v>2905</v>
      </c>
      <c r="K124" s="7">
        <f>J124</f>
        <v>2905</v>
      </c>
    </row>
    <row r="125" spans="1:11" x14ac:dyDescent="0.25">
      <c r="A125" s="57"/>
      <c r="B125" s="55"/>
      <c r="C125" s="3" t="s">
        <v>20</v>
      </c>
      <c r="D125" s="4" t="s">
        <v>15</v>
      </c>
      <c r="E125" s="8">
        <v>19</v>
      </c>
      <c r="F125" s="13">
        <v>35</v>
      </c>
      <c r="G125" s="31"/>
      <c r="H125" s="7">
        <v>35</v>
      </c>
      <c r="I125" s="31"/>
      <c r="J125" s="7">
        <f>F125*H125</f>
        <v>1225</v>
      </c>
      <c r="K125" s="7">
        <f>J125</f>
        <v>1225</v>
      </c>
    </row>
    <row r="126" spans="1:11" x14ac:dyDescent="0.25">
      <c r="A126" s="57"/>
      <c r="B126" s="55"/>
      <c r="C126" s="3" t="s">
        <v>20</v>
      </c>
      <c r="D126" s="4" t="s">
        <v>16</v>
      </c>
      <c r="E126" s="8">
        <v>5</v>
      </c>
      <c r="F126" s="13"/>
      <c r="G126" s="7">
        <v>51</v>
      </c>
      <c r="H126" s="31"/>
      <c r="I126" s="7">
        <f>E126*G126</f>
        <v>255</v>
      </c>
      <c r="J126" s="31"/>
      <c r="K126" s="7">
        <f>I126</f>
        <v>255</v>
      </c>
    </row>
    <row r="127" spans="1:11" x14ac:dyDescent="0.25">
      <c r="A127" s="57"/>
      <c r="B127" s="56"/>
      <c r="C127" s="22"/>
      <c r="D127" s="23" t="s">
        <v>17</v>
      </c>
      <c r="E127" s="24">
        <v>242</v>
      </c>
      <c r="F127" s="24">
        <v>241</v>
      </c>
      <c r="G127" s="32"/>
      <c r="H127" s="32"/>
      <c r="I127" s="32"/>
      <c r="J127" s="32"/>
      <c r="K127" s="33">
        <f>SUM(K112:K126)</f>
        <v>17894</v>
      </c>
    </row>
    <row r="128" spans="1:11" x14ac:dyDescent="0.25">
      <c r="A128" s="57"/>
      <c r="B128" s="55" t="s">
        <v>50</v>
      </c>
      <c r="C128" s="3" t="s">
        <v>18</v>
      </c>
      <c r="D128" s="18" t="s">
        <v>11</v>
      </c>
      <c r="E128" s="8">
        <v>1</v>
      </c>
      <c r="F128" s="9"/>
      <c r="G128" s="7">
        <v>253</v>
      </c>
      <c r="H128" s="31"/>
      <c r="I128" s="7">
        <f>E128*G128</f>
        <v>253</v>
      </c>
      <c r="J128" s="31"/>
      <c r="K128" s="7">
        <f>I128</f>
        <v>253</v>
      </c>
    </row>
    <row r="129" spans="1:11" x14ac:dyDescent="0.25">
      <c r="A129" s="57"/>
      <c r="B129" s="55"/>
      <c r="C129" s="3" t="s">
        <v>18</v>
      </c>
      <c r="D129" s="18" t="s">
        <v>12</v>
      </c>
      <c r="E129" s="8">
        <v>2</v>
      </c>
      <c r="F129" s="9"/>
      <c r="G129" s="7">
        <v>193</v>
      </c>
      <c r="H129" s="31"/>
      <c r="I129" s="7">
        <f>E129*G129</f>
        <v>386</v>
      </c>
      <c r="J129" s="31"/>
      <c r="K129" s="7">
        <f>I129</f>
        <v>386</v>
      </c>
    </row>
    <row r="130" spans="1:11" x14ac:dyDescent="0.25">
      <c r="A130" s="57"/>
      <c r="B130" s="55"/>
      <c r="C130" s="3" t="s">
        <v>18</v>
      </c>
      <c r="D130" s="18" t="s">
        <v>36</v>
      </c>
      <c r="E130" s="8">
        <v>1</v>
      </c>
      <c r="F130" s="9"/>
      <c r="G130" s="7">
        <v>163</v>
      </c>
      <c r="H130" s="31"/>
      <c r="I130" s="7">
        <f>E130*G130</f>
        <v>163</v>
      </c>
      <c r="J130" s="31"/>
      <c r="K130" s="7">
        <f>I130</f>
        <v>163</v>
      </c>
    </row>
    <row r="131" spans="1:11" x14ac:dyDescent="0.25">
      <c r="A131" s="57"/>
      <c r="B131" s="55"/>
      <c r="C131" s="3" t="s">
        <v>18</v>
      </c>
      <c r="D131" s="18" t="s">
        <v>35</v>
      </c>
      <c r="E131" s="8">
        <v>31</v>
      </c>
      <c r="F131" s="9"/>
      <c r="G131" s="7">
        <v>133</v>
      </c>
      <c r="H131" s="31"/>
      <c r="I131" s="7">
        <f>E131*G131</f>
        <v>4123</v>
      </c>
      <c r="J131" s="31"/>
      <c r="K131" s="7">
        <f>I131</f>
        <v>4123</v>
      </c>
    </row>
    <row r="132" spans="1:11" x14ac:dyDescent="0.25">
      <c r="A132" s="57"/>
      <c r="B132" s="55"/>
      <c r="C132" s="3" t="s">
        <v>18</v>
      </c>
      <c r="D132" s="18" t="s">
        <v>37</v>
      </c>
      <c r="E132" s="8">
        <v>6</v>
      </c>
      <c r="F132" s="9"/>
      <c r="G132" s="7">
        <v>123</v>
      </c>
      <c r="H132" s="31"/>
      <c r="I132" s="7">
        <f>E132*G132</f>
        <v>738</v>
      </c>
      <c r="J132" s="31"/>
      <c r="K132" s="7">
        <f>I132</f>
        <v>738</v>
      </c>
    </row>
    <row r="133" spans="1:11" x14ac:dyDescent="0.25">
      <c r="A133" s="57"/>
      <c r="B133" s="55"/>
      <c r="C133" s="3" t="s">
        <v>18</v>
      </c>
      <c r="D133" s="4" t="s">
        <v>13</v>
      </c>
      <c r="E133" s="8">
        <v>3</v>
      </c>
      <c r="F133" s="13">
        <v>5</v>
      </c>
      <c r="G133" s="31"/>
      <c r="H133" s="7">
        <v>35</v>
      </c>
      <c r="I133" s="31"/>
      <c r="J133" s="7">
        <f>F133*H133</f>
        <v>175</v>
      </c>
      <c r="K133" s="7">
        <f>J133</f>
        <v>175</v>
      </c>
    </row>
    <row r="134" spans="1:11" x14ac:dyDescent="0.25">
      <c r="A134" s="57"/>
      <c r="B134" s="55"/>
      <c r="C134" s="3" t="s">
        <v>18</v>
      </c>
      <c r="D134" s="4" t="s">
        <v>14</v>
      </c>
      <c r="E134" s="8">
        <v>50</v>
      </c>
      <c r="F134" s="13">
        <v>83</v>
      </c>
      <c r="G134" s="31"/>
      <c r="H134" s="7">
        <v>35</v>
      </c>
      <c r="I134" s="31"/>
      <c r="J134" s="7">
        <f>F134*H134</f>
        <v>2905</v>
      </c>
      <c r="K134" s="7">
        <f>J134</f>
        <v>2905</v>
      </c>
    </row>
    <row r="135" spans="1:11" x14ac:dyDescent="0.25">
      <c r="A135" s="57"/>
      <c r="B135" s="55"/>
      <c r="C135" s="3" t="s">
        <v>18</v>
      </c>
      <c r="D135" s="4" t="s">
        <v>15</v>
      </c>
      <c r="E135" s="8">
        <v>20</v>
      </c>
      <c r="F135" s="13">
        <v>36</v>
      </c>
      <c r="G135" s="31"/>
      <c r="H135" s="7">
        <v>35</v>
      </c>
      <c r="I135" s="31"/>
      <c r="J135" s="7">
        <f>F135*H135</f>
        <v>1260</v>
      </c>
      <c r="K135" s="7">
        <f>J135</f>
        <v>1260</v>
      </c>
    </row>
    <row r="136" spans="1:11" x14ac:dyDescent="0.25">
      <c r="A136" s="57"/>
      <c r="B136" s="55"/>
      <c r="C136" s="3" t="s">
        <v>18</v>
      </c>
      <c r="D136" s="4" t="s">
        <v>16</v>
      </c>
      <c r="E136" s="8">
        <v>9</v>
      </c>
      <c r="F136" s="9"/>
      <c r="G136" s="7">
        <v>63</v>
      </c>
      <c r="H136" s="31"/>
      <c r="I136" s="7">
        <f>E136*G136</f>
        <v>567</v>
      </c>
      <c r="J136" s="31"/>
      <c r="K136" s="7">
        <f>I136</f>
        <v>567</v>
      </c>
    </row>
    <row r="137" spans="1:11" x14ac:dyDescent="0.25">
      <c r="A137" s="57"/>
      <c r="B137" s="55"/>
      <c r="C137" s="3" t="s">
        <v>20</v>
      </c>
      <c r="D137" s="18" t="s">
        <v>36</v>
      </c>
      <c r="E137" s="8">
        <v>1</v>
      </c>
      <c r="F137" s="9"/>
      <c r="G137" s="7">
        <v>70</v>
      </c>
      <c r="H137" s="31"/>
      <c r="I137" s="7">
        <f>E137*G137</f>
        <v>70</v>
      </c>
      <c r="J137" s="31"/>
      <c r="K137" s="7">
        <f>I137</f>
        <v>70</v>
      </c>
    </row>
    <row r="138" spans="1:11" x14ac:dyDescent="0.25">
      <c r="A138" s="57"/>
      <c r="B138" s="55"/>
      <c r="C138" s="3" t="s">
        <v>20</v>
      </c>
      <c r="D138" s="18" t="s">
        <v>35</v>
      </c>
      <c r="E138" s="8">
        <v>1</v>
      </c>
      <c r="F138" s="9"/>
      <c r="G138" s="7">
        <v>65</v>
      </c>
      <c r="H138" s="31"/>
      <c r="I138" s="7">
        <f>E138*G138</f>
        <v>65</v>
      </c>
      <c r="J138" s="31"/>
      <c r="K138" s="7">
        <f>I138</f>
        <v>65</v>
      </c>
    </row>
    <row r="139" spans="1:11" x14ac:dyDescent="0.25">
      <c r="A139" s="57"/>
      <c r="B139" s="55"/>
      <c r="C139" s="3" t="s">
        <v>20</v>
      </c>
      <c r="D139" s="4" t="s">
        <v>14</v>
      </c>
      <c r="E139" s="8">
        <v>6</v>
      </c>
      <c r="F139" s="13">
        <v>10</v>
      </c>
      <c r="G139" s="31"/>
      <c r="H139" s="7">
        <v>35</v>
      </c>
      <c r="I139" s="31"/>
      <c r="J139" s="7">
        <f>F139*H139</f>
        <v>350</v>
      </c>
      <c r="K139" s="7">
        <f>J139</f>
        <v>350</v>
      </c>
    </row>
    <row r="140" spans="1:11" x14ac:dyDescent="0.25">
      <c r="A140" s="57"/>
      <c r="B140" s="55"/>
      <c r="C140" s="3" t="s">
        <v>20</v>
      </c>
      <c r="D140" s="4" t="s">
        <v>15</v>
      </c>
      <c r="E140" s="8">
        <v>1</v>
      </c>
      <c r="F140" s="13">
        <v>2</v>
      </c>
      <c r="G140" s="31"/>
      <c r="H140" s="7">
        <v>35</v>
      </c>
      <c r="I140" s="31"/>
      <c r="J140" s="7">
        <f>F140*H140</f>
        <v>70</v>
      </c>
      <c r="K140" s="7">
        <f>J140</f>
        <v>70</v>
      </c>
    </row>
    <row r="141" spans="1:11" x14ac:dyDescent="0.25">
      <c r="A141" s="57"/>
      <c r="B141" s="55"/>
      <c r="C141" s="3" t="s">
        <v>20</v>
      </c>
      <c r="D141" s="4" t="s">
        <v>16</v>
      </c>
      <c r="E141" s="8">
        <v>1</v>
      </c>
      <c r="F141" s="9"/>
      <c r="G141" s="7">
        <v>51</v>
      </c>
      <c r="H141" s="31"/>
      <c r="I141" s="7">
        <f>E141*G141</f>
        <v>51</v>
      </c>
      <c r="J141" s="31"/>
      <c r="K141" s="7">
        <f>I141</f>
        <v>51</v>
      </c>
    </row>
    <row r="142" spans="1:11" x14ac:dyDescent="0.25">
      <c r="A142" s="57"/>
      <c r="B142" s="55"/>
      <c r="C142" s="22"/>
      <c r="D142" s="23" t="s">
        <v>17</v>
      </c>
      <c r="E142" s="24">
        <v>133</v>
      </c>
      <c r="F142" s="24">
        <v>136</v>
      </c>
      <c r="G142" s="32"/>
      <c r="H142" s="32"/>
      <c r="I142" s="32"/>
      <c r="J142" s="32"/>
      <c r="K142" s="33">
        <f>SUM(K128:K141)</f>
        <v>11176</v>
      </c>
    </row>
    <row r="143" spans="1:11" x14ac:dyDescent="0.25">
      <c r="A143" s="57"/>
      <c r="B143" s="58" t="s">
        <v>51</v>
      </c>
      <c r="C143" s="3" t="s">
        <v>18</v>
      </c>
      <c r="D143" s="18" t="s">
        <v>11</v>
      </c>
      <c r="E143" s="8">
        <v>1</v>
      </c>
      <c r="F143" s="9"/>
      <c r="G143" s="7">
        <v>253</v>
      </c>
      <c r="H143" s="31"/>
      <c r="I143" s="7">
        <f>E143*G143</f>
        <v>253</v>
      </c>
      <c r="J143" s="31"/>
      <c r="K143" s="7">
        <f>I143</f>
        <v>253</v>
      </c>
    </row>
    <row r="144" spans="1:11" x14ac:dyDescent="0.25">
      <c r="A144" s="57"/>
      <c r="B144" s="55"/>
      <c r="C144" s="3" t="s">
        <v>18</v>
      </c>
      <c r="D144" s="18" t="s">
        <v>12</v>
      </c>
      <c r="E144" s="8">
        <v>2</v>
      </c>
      <c r="F144" s="9"/>
      <c r="G144" s="7">
        <v>193</v>
      </c>
      <c r="H144" s="31"/>
      <c r="I144" s="7">
        <f>E144*G144</f>
        <v>386</v>
      </c>
      <c r="J144" s="31"/>
      <c r="K144" s="7">
        <f>I144</f>
        <v>386</v>
      </c>
    </row>
    <row r="145" spans="1:11" x14ac:dyDescent="0.25">
      <c r="A145" s="57"/>
      <c r="B145" s="55"/>
      <c r="C145" s="3" t="s">
        <v>18</v>
      </c>
      <c r="D145" s="18" t="s">
        <v>35</v>
      </c>
      <c r="E145" s="8">
        <v>7</v>
      </c>
      <c r="F145" s="9"/>
      <c r="G145" s="7">
        <v>133</v>
      </c>
      <c r="H145" s="31"/>
      <c r="I145" s="7">
        <f>E145*G145</f>
        <v>931</v>
      </c>
      <c r="J145" s="31"/>
      <c r="K145" s="7">
        <f>I145</f>
        <v>931</v>
      </c>
    </row>
    <row r="146" spans="1:11" x14ac:dyDescent="0.25">
      <c r="A146" s="57"/>
      <c r="B146" s="55"/>
      <c r="C146" s="3" t="s">
        <v>18</v>
      </c>
      <c r="D146" s="18" t="s">
        <v>37</v>
      </c>
      <c r="E146" s="8">
        <v>2</v>
      </c>
      <c r="F146" s="9"/>
      <c r="G146" s="7">
        <v>123</v>
      </c>
      <c r="H146" s="31"/>
      <c r="I146" s="7">
        <f>E146*G146</f>
        <v>246</v>
      </c>
      <c r="J146" s="31"/>
      <c r="K146" s="7">
        <f>I146</f>
        <v>246</v>
      </c>
    </row>
    <row r="147" spans="1:11" x14ac:dyDescent="0.25">
      <c r="A147" s="57"/>
      <c r="B147" s="55"/>
      <c r="C147" s="3" t="s">
        <v>18</v>
      </c>
      <c r="D147" s="4" t="s">
        <v>13</v>
      </c>
      <c r="E147" s="8">
        <v>1</v>
      </c>
      <c r="F147" s="13">
        <v>2</v>
      </c>
      <c r="G147" s="31"/>
      <c r="H147" s="7">
        <v>35</v>
      </c>
      <c r="I147" s="31"/>
      <c r="J147" s="7">
        <f>F147*H147</f>
        <v>70</v>
      </c>
      <c r="K147" s="7">
        <f>J147</f>
        <v>70</v>
      </c>
    </row>
    <row r="148" spans="1:11" x14ac:dyDescent="0.25">
      <c r="A148" s="57"/>
      <c r="B148" s="55"/>
      <c r="C148" s="3" t="s">
        <v>18</v>
      </c>
      <c r="D148" s="4" t="s">
        <v>14</v>
      </c>
      <c r="E148" s="8">
        <v>7</v>
      </c>
      <c r="F148" s="13">
        <v>12</v>
      </c>
      <c r="G148" s="31"/>
      <c r="H148" s="7">
        <v>35</v>
      </c>
      <c r="I148" s="31"/>
      <c r="J148" s="7">
        <f>F148*H148</f>
        <v>420</v>
      </c>
      <c r="K148" s="7">
        <f>J148</f>
        <v>420</v>
      </c>
    </row>
    <row r="149" spans="1:11" x14ac:dyDescent="0.25">
      <c r="A149" s="57"/>
      <c r="B149" s="55"/>
      <c r="C149" s="3" t="s">
        <v>18</v>
      </c>
      <c r="D149" s="4" t="s">
        <v>15</v>
      </c>
      <c r="E149" s="8">
        <v>3</v>
      </c>
      <c r="F149" s="13">
        <v>5</v>
      </c>
      <c r="G149" s="31"/>
      <c r="H149" s="7">
        <v>35</v>
      </c>
      <c r="I149" s="31"/>
      <c r="J149" s="7">
        <f>F149*H149</f>
        <v>175</v>
      </c>
      <c r="K149" s="7">
        <f>J149</f>
        <v>175</v>
      </c>
    </row>
    <row r="150" spans="1:11" x14ac:dyDescent="0.25">
      <c r="A150" s="57"/>
      <c r="B150" s="55"/>
      <c r="C150" s="3" t="s">
        <v>18</v>
      </c>
      <c r="D150" s="4" t="s">
        <v>16</v>
      </c>
      <c r="E150" s="8">
        <v>5</v>
      </c>
      <c r="F150" s="9"/>
      <c r="G150" s="7">
        <v>63</v>
      </c>
      <c r="H150" s="31"/>
      <c r="I150" s="7">
        <f>E150*G150</f>
        <v>315</v>
      </c>
      <c r="J150" s="31"/>
      <c r="K150" s="7">
        <f>I150</f>
        <v>315</v>
      </c>
    </row>
    <row r="151" spans="1:11" x14ac:dyDescent="0.25">
      <c r="A151" s="57"/>
      <c r="B151" s="55"/>
      <c r="C151" s="3" t="s">
        <v>20</v>
      </c>
      <c r="D151" s="18" t="s">
        <v>35</v>
      </c>
      <c r="E151" s="8">
        <v>5</v>
      </c>
      <c r="F151" s="9"/>
      <c r="G151" s="7">
        <v>65</v>
      </c>
      <c r="H151" s="31"/>
      <c r="I151" s="7">
        <f>E151*G151</f>
        <v>325</v>
      </c>
      <c r="J151" s="31"/>
      <c r="K151" s="7">
        <f>I151</f>
        <v>325</v>
      </c>
    </row>
    <row r="152" spans="1:11" x14ac:dyDescent="0.25">
      <c r="A152" s="57"/>
      <c r="B152" s="55"/>
      <c r="C152" s="3" t="s">
        <v>20</v>
      </c>
      <c r="D152" s="18" t="s">
        <v>37</v>
      </c>
      <c r="E152" s="8">
        <v>1</v>
      </c>
      <c r="F152" s="9"/>
      <c r="G152" s="7">
        <v>65</v>
      </c>
      <c r="H152" s="31"/>
      <c r="I152" s="7">
        <f>E152*G152</f>
        <v>65</v>
      </c>
      <c r="J152" s="31"/>
      <c r="K152" s="7">
        <f>I152</f>
        <v>65</v>
      </c>
    </row>
    <row r="153" spans="1:11" x14ac:dyDescent="0.25">
      <c r="A153" s="57"/>
      <c r="B153" s="55"/>
      <c r="C153" s="3" t="s">
        <v>20</v>
      </c>
      <c r="D153" s="4" t="s">
        <v>13</v>
      </c>
      <c r="E153" s="8">
        <v>1</v>
      </c>
      <c r="F153" s="13">
        <v>2</v>
      </c>
      <c r="G153" s="31"/>
      <c r="H153" s="7">
        <v>35</v>
      </c>
      <c r="I153" s="31"/>
      <c r="J153" s="7">
        <f>F153*H153</f>
        <v>70</v>
      </c>
      <c r="K153" s="7">
        <f>J153</f>
        <v>70</v>
      </c>
    </row>
    <row r="154" spans="1:11" x14ac:dyDescent="0.25">
      <c r="A154" s="57"/>
      <c r="B154" s="55"/>
      <c r="C154" s="3" t="s">
        <v>20</v>
      </c>
      <c r="D154" s="4" t="s">
        <v>14</v>
      </c>
      <c r="E154" s="8">
        <v>6</v>
      </c>
      <c r="F154" s="13">
        <v>10</v>
      </c>
      <c r="G154" s="31"/>
      <c r="H154" s="7">
        <v>35</v>
      </c>
      <c r="I154" s="31"/>
      <c r="J154" s="7">
        <f>F154*H154</f>
        <v>350</v>
      </c>
      <c r="K154" s="7">
        <f>J154</f>
        <v>350</v>
      </c>
    </row>
    <row r="155" spans="1:11" x14ac:dyDescent="0.25">
      <c r="A155" s="57"/>
      <c r="B155" s="55"/>
      <c r="C155" s="3" t="s">
        <v>20</v>
      </c>
      <c r="D155" s="4" t="s">
        <v>15</v>
      </c>
      <c r="E155" s="8">
        <v>4</v>
      </c>
      <c r="F155" s="13">
        <v>7</v>
      </c>
      <c r="G155" s="31"/>
      <c r="H155" s="7">
        <v>35</v>
      </c>
      <c r="I155" s="31"/>
      <c r="J155" s="7">
        <f>F155*H155</f>
        <v>245</v>
      </c>
      <c r="K155" s="7">
        <f>J155</f>
        <v>245</v>
      </c>
    </row>
    <row r="156" spans="1:11" x14ac:dyDescent="0.25">
      <c r="A156" s="57"/>
      <c r="B156" s="55"/>
      <c r="C156" s="3" t="s">
        <v>20</v>
      </c>
      <c r="D156" s="4" t="s">
        <v>16</v>
      </c>
      <c r="E156" s="8">
        <v>1</v>
      </c>
      <c r="F156" s="9"/>
      <c r="G156" s="7">
        <v>51</v>
      </c>
      <c r="H156" s="31"/>
      <c r="I156" s="7">
        <f>E156*G156</f>
        <v>51</v>
      </c>
      <c r="J156" s="31"/>
      <c r="K156" s="7">
        <f>I156</f>
        <v>51</v>
      </c>
    </row>
    <row r="157" spans="1:11" x14ac:dyDescent="0.25">
      <c r="A157" s="57"/>
      <c r="B157" s="55"/>
      <c r="C157" s="3" t="s">
        <v>10</v>
      </c>
      <c r="D157" s="18" t="s">
        <v>36</v>
      </c>
      <c r="E157" s="8">
        <v>2</v>
      </c>
      <c r="F157" s="9"/>
      <c r="G157" s="7">
        <v>148</v>
      </c>
      <c r="H157" s="31"/>
      <c r="I157" s="7">
        <f>E157*G157</f>
        <v>296</v>
      </c>
      <c r="J157" s="31"/>
      <c r="K157" s="7">
        <f>I157</f>
        <v>296</v>
      </c>
    </row>
    <row r="158" spans="1:11" x14ac:dyDescent="0.25">
      <c r="A158" s="57"/>
      <c r="B158" s="55"/>
      <c r="C158" s="3" t="s">
        <v>10</v>
      </c>
      <c r="D158" s="18" t="s">
        <v>35</v>
      </c>
      <c r="E158" s="8">
        <v>1</v>
      </c>
      <c r="F158" s="9"/>
      <c r="G158" s="7">
        <v>128</v>
      </c>
      <c r="H158" s="31"/>
      <c r="I158" s="7">
        <f>E158*G158</f>
        <v>128</v>
      </c>
      <c r="J158" s="31"/>
      <c r="K158" s="7">
        <f>I158</f>
        <v>128</v>
      </c>
    </row>
    <row r="159" spans="1:11" x14ac:dyDescent="0.25">
      <c r="A159" s="57"/>
      <c r="B159" s="55"/>
      <c r="C159" s="3" t="s">
        <v>10</v>
      </c>
      <c r="D159" s="4" t="s">
        <v>15</v>
      </c>
      <c r="E159" s="8">
        <v>1</v>
      </c>
      <c r="F159" s="13">
        <v>2</v>
      </c>
      <c r="G159" s="31"/>
      <c r="H159" s="7">
        <v>29</v>
      </c>
      <c r="I159" s="31"/>
      <c r="J159" s="7">
        <f>F159*H159</f>
        <v>58</v>
      </c>
      <c r="K159" s="7">
        <f>J159</f>
        <v>58</v>
      </c>
    </row>
    <row r="160" spans="1:11" x14ac:dyDescent="0.25">
      <c r="A160" s="57"/>
      <c r="B160" s="56"/>
      <c r="C160" s="22"/>
      <c r="D160" s="23" t="s">
        <v>17</v>
      </c>
      <c r="E160" s="24">
        <v>50</v>
      </c>
      <c r="F160" s="24">
        <v>40</v>
      </c>
      <c r="G160" s="32"/>
      <c r="H160" s="32"/>
      <c r="I160" s="32"/>
      <c r="J160" s="32"/>
      <c r="K160" s="33">
        <f>SUM(K143:K159)</f>
        <v>4384</v>
      </c>
    </row>
    <row r="161" spans="1:11" x14ac:dyDescent="0.25">
      <c r="A161" s="57"/>
      <c r="B161" s="46"/>
      <c r="C161" s="47"/>
      <c r="D161" s="48" t="s">
        <v>174</v>
      </c>
      <c r="E161" s="49">
        <f>E160+E142+E127+E111+E93+E79+E66+E54+E46+E36+E18</f>
        <v>3026</v>
      </c>
      <c r="F161" s="49">
        <f>F160+F142+F127+F111+F93+F79+F66+F54+F46+F36+F18</f>
        <v>3561</v>
      </c>
      <c r="G161" s="42"/>
      <c r="H161" s="42"/>
      <c r="I161" s="42"/>
      <c r="J161" s="42"/>
      <c r="K161" s="50">
        <f>K160+K142+K127+K111+K93+K79+K66+K54+K46+K36+K18</f>
        <v>226353</v>
      </c>
    </row>
    <row r="163" spans="1:11" x14ac:dyDescent="0.25">
      <c r="B163" s="53" t="s">
        <v>177</v>
      </c>
      <c r="C163" s="53"/>
      <c r="D163" s="53"/>
      <c r="E163" s="53"/>
      <c r="F163" s="53"/>
      <c r="G163" s="53"/>
      <c r="H163" s="53" t="s">
        <v>178</v>
      </c>
      <c r="I163" s="53"/>
      <c r="J163" s="54"/>
    </row>
    <row r="164" spans="1:11" x14ac:dyDescent="0.25">
      <c r="B164" s="53" t="s">
        <v>179</v>
      </c>
      <c r="C164" s="53"/>
      <c r="D164" s="53"/>
      <c r="E164" s="53"/>
      <c r="F164" s="53"/>
      <c r="G164" s="53"/>
      <c r="H164" s="53" t="s">
        <v>180</v>
      </c>
      <c r="I164" s="53"/>
      <c r="J164" s="54"/>
    </row>
    <row r="165" spans="1:11" x14ac:dyDescent="0.25">
      <c r="B165" s="53"/>
      <c r="C165" s="53"/>
      <c r="D165" s="53"/>
      <c r="E165" s="53"/>
      <c r="F165" s="53"/>
      <c r="G165" s="53"/>
      <c r="H165" s="53"/>
      <c r="I165" s="53"/>
      <c r="J165" s="54"/>
    </row>
    <row r="257" spans="5:5" x14ac:dyDescent="0.25">
      <c r="E257" s="14"/>
    </row>
  </sheetData>
  <autoFilter ref="A2:K162" xr:uid="{00000000-0009-0000-0000-00000B000000}"/>
  <mergeCells count="12">
    <mergeCell ref="B112:B127"/>
    <mergeCell ref="B128:B142"/>
    <mergeCell ref="B143:B160"/>
    <mergeCell ref="A3:A161"/>
    <mergeCell ref="B3:B18"/>
    <mergeCell ref="B19:B36"/>
    <mergeCell ref="B37:B46"/>
    <mergeCell ref="B47:B54"/>
    <mergeCell ref="B55:B66"/>
    <mergeCell ref="B67:B79"/>
    <mergeCell ref="B80:B93"/>
    <mergeCell ref="B94:B111"/>
  </mergeCells>
  <pageMargins left="0.7" right="0.7" top="0.75" bottom="0.75" header="0.3" footer="0.3"/>
  <pageSetup paperSize="9" scale="9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89"/>
  <sheetViews>
    <sheetView topLeftCell="A187" workbookViewId="0">
      <selection activeCell="B198" sqref="B198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167</v>
      </c>
      <c r="B3" s="58" t="s">
        <v>56</v>
      </c>
      <c r="C3" s="3" t="s">
        <v>18</v>
      </c>
      <c r="D3" s="18" t="s">
        <v>37</v>
      </c>
      <c r="E3" s="8">
        <v>2</v>
      </c>
      <c r="F3" s="9"/>
      <c r="G3" s="7">
        <v>123</v>
      </c>
      <c r="H3" s="7"/>
      <c r="I3" s="7">
        <f>E3*G3</f>
        <v>246</v>
      </c>
      <c r="J3" s="7"/>
      <c r="K3" s="7">
        <f>I3</f>
        <v>246</v>
      </c>
    </row>
    <row r="4" spans="1:11" x14ac:dyDescent="0.25">
      <c r="A4" s="57"/>
      <c r="B4" s="55"/>
      <c r="C4" s="3" t="s">
        <v>18</v>
      </c>
      <c r="D4" s="4" t="s">
        <v>14</v>
      </c>
      <c r="E4" s="8">
        <v>4</v>
      </c>
      <c r="F4" s="13">
        <v>7</v>
      </c>
      <c r="G4" s="6"/>
      <c r="H4" s="7">
        <v>35</v>
      </c>
      <c r="I4" s="7"/>
      <c r="J4" s="7">
        <f>F4*H4</f>
        <v>245</v>
      </c>
      <c r="K4" s="7">
        <f>J4</f>
        <v>245</v>
      </c>
    </row>
    <row r="5" spans="1:11" x14ac:dyDescent="0.25">
      <c r="A5" s="57"/>
      <c r="B5" s="55"/>
      <c r="C5" s="3" t="s">
        <v>18</v>
      </c>
      <c r="D5" s="4" t="s">
        <v>15</v>
      </c>
      <c r="E5" s="8">
        <v>3</v>
      </c>
      <c r="F5" s="13">
        <v>5</v>
      </c>
      <c r="G5" s="6"/>
      <c r="H5" s="7">
        <v>35</v>
      </c>
      <c r="I5" s="7"/>
      <c r="J5" s="7">
        <f>F5*H5</f>
        <v>175</v>
      </c>
      <c r="K5" s="7">
        <f>J5</f>
        <v>175</v>
      </c>
    </row>
    <row r="6" spans="1:11" x14ac:dyDescent="0.25">
      <c r="A6" s="57"/>
      <c r="B6" s="55"/>
      <c r="C6" s="3" t="s">
        <v>20</v>
      </c>
      <c r="D6" s="18" t="s">
        <v>35</v>
      </c>
      <c r="E6" s="8">
        <v>5</v>
      </c>
      <c r="F6" s="9"/>
      <c r="G6" s="7">
        <v>65</v>
      </c>
      <c r="H6" s="7"/>
      <c r="I6" s="7">
        <f>E6*G6</f>
        <v>325</v>
      </c>
      <c r="J6" s="7"/>
      <c r="K6" s="7">
        <f>I6</f>
        <v>325</v>
      </c>
    </row>
    <row r="7" spans="1:11" x14ac:dyDescent="0.25">
      <c r="A7" s="57"/>
      <c r="B7" s="55"/>
      <c r="C7" s="3" t="s">
        <v>20</v>
      </c>
      <c r="D7" s="18" t="s">
        <v>37</v>
      </c>
      <c r="E7" s="8">
        <v>10</v>
      </c>
      <c r="F7" s="9"/>
      <c r="G7" s="7">
        <v>65</v>
      </c>
      <c r="H7" s="7"/>
      <c r="I7" s="7">
        <f>E7*G7</f>
        <v>650</v>
      </c>
      <c r="J7" s="7"/>
      <c r="K7" s="7">
        <f>I7</f>
        <v>650</v>
      </c>
    </row>
    <row r="8" spans="1:11" x14ac:dyDescent="0.25">
      <c r="A8" s="57"/>
      <c r="B8" s="55"/>
      <c r="C8" s="3" t="s">
        <v>20</v>
      </c>
      <c r="D8" s="4" t="s">
        <v>19</v>
      </c>
      <c r="E8" s="8">
        <v>1</v>
      </c>
      <c r="F8" s="13">
        <v>2</v>
      </c>
      <c r="G8" s="6"/>
      <c r="H8" s="7">
        <v>35</v>
      </c>
      <c r="I8" s="7"/>
      <c r="J8" s="7">
        <f>F8*H8</f>
        <v>70</v>
      </c>
      <c r="K8" s="7">
        <f>J8</f>
        <v>70</v>
      </c>
    </row>
    <row r="9" spans="1:11" x14ac:dyDescent="0.25">
      <c r="A9" s="57"/>
      <c r="B9" s="55"/>
      <c r="C9" s="3" t="s">
        <v>20</v>
      </c>
      <c r="D9" s="4" t="s">
        <v>13</v>
      </c>
      <c r="E9" s="8">
        <v>1</v>
      </c>
      <c r="F9" s="13">
        <v>2</v>
      </c>
      <c r="G9" s="6"/>
      <c r="H9" s="7">
        <v>35</v>
      </c>
      <c r="I9" s="7"/>
      <c r="J9" s="7">
        <f>F9*H9</f>
        <v>70</v>
      </c>
      <c r="K9" s="7">
        <f>J9</f>
        <v>70</v>
      </c>
    </row>
    <row r="10" spans="1:11" x14ac:dyDescent="0.25">
      <c r="A10" s="57"/>
      <c r="B10" s="55"/>
      <c r="C10" s="3" t="s">
        <v>20</v>
      </c>
      <c r="D10" s="4" t="s">
        <v>14</v>
      </c>
      <c r="E10" s="8">
        <v>17</v>
      </c>
      <c r="F10" s="13">
        <v>28</v>
      </c>
      <c r="G10" s="6"/>
      <c r="H10" s="7">
        <v>35</v>
      </c>
      <c r="I10" s="7"/>
      <c r="J10" s="7">
        <f>F10*H10</f>
        <v>980</v>
      </c>
      <c r="K10" s="7">
        <f>J10</f>
        <v>980</v>
      </c>
    </row>
    <row r="11" spans="1:11" x14ac:dyDescent="0.25">
      <c r="A11" s="57"/>
      <c r="B11" s="55"/>
      <c r="C11" s="3" t="s">
        <v>20</v>
      </c>
      <c r="D11" s="4" t="s">
        <v>15</v>
      </c>
      <c r="E11" s="8">
        <v>9</v>
      </c>
      <c r="F11" s="13">
        <v>16</v>
      </c>
      <c r="G11" s="6"/>
      <c r="H11" s="7">
        <v>35</v>
      </c>
      <c r="I11" s="7"/>
      <c r="J11" s="7">
        <f>F11*H11</f>
        <v>560</v>
      </c>
      <c r="K11" s="7">
        <f>J11</f>
        <v>560</v>
      </c>
    </row>
    <row r="12" spans="1:11" x14ac:dyDescent="0.25">
      <c r="A12" s="57"/>
      <c r="B12" s="55"/>
      <c r="C12" s="3" t="s">
        <v>20</v>
      </c>
      <c r="D12" s="4" t="s">
        <v>16</v>
      </c>
      <c r="E12" s="8">
        <v>1</v>
      </c>
      <c r="F12" s="9"/>
      <c r="G12" s="7">
        <v>51</v>
      </c>
      <c r="H12" s="7"/>
      <c r="I12" s="7">
        <f>E12*G12</f>
        <v>51</v>
      </c>
      <c r="J12" s="7"/>
      <c r="K12" s="7">
        <f>I12</f>
        <v>51</v>
      </c>
    </row>
    <row r="13" spans="1:11" x14ac:dyDescent="0.25">
      <c r="A13" s="57"/>
      <c r="B13" s="55"/>
      <c r="C13" s="3" t="s">
        <v>22</v>
      </c>
      <c r="D13" s="4" t="s">
        <v>14</v>
      </c>
      <c r="E13" s="8">
        <v>20</v>
      </c>
      <c r="F13" s="13">
        <v>33</v>
      </c>
      <c r="G13" s="6"/>
      <c r="H13" s="7">
        <v>35</v>
      </c>
      <c r="I13" s="7"/>
      <c r="J13" s="7">
        <f>F13*H13</f>
        <v>1155</v>
      </c>
      <c r="K13" s="7">
        <f>J13</f>
        <v>1155</v>
      </c>
    </row>
    <row r="14" spans="1:11" x14ac:dyDescent="0.25">
      <c r="A14" s="57"/>
      <c r="B14" s="55"/>
      <c r="C14" s="3" t="s">
        <v>22</v>
      </c>
      <c r="D14" s="4" t="s">
        <v>15</v>
      </c>
      <c r="E14" s="8">
        <v>11</v>
      </c>
      <c r="F14" s="13">
        <v>20</v>
      </c>
      <c r="G14" s="6"/>
      <c r="H14" s="7">
        <v>35</v>
      </c>
      <c r="I14" s="7"/>
      <c r="J14" s="7">
        <f>F14*H14</f>
        <v>700</v>
      </c>
      <c r="K14" s="7">
        <f>J14</f>
        <v>700</v>
      </c>
    </row>
    <row r="15" spans="1:11" x14ac:dyDescent="0.25">
      <c r="A15" s="57"/>
      <c r="B15" s="55"/>
      <c r="C15" s="3" t="s">
        <v>24</v>
      </c>
      <c r="D15" s="18" t="s">
        <v>37</v>
      </c>
      <c r="E15" s="8">
        <v>2</v>
      </c>
      <c r="F15" s="9"/>
      <c r="G15" s="7">
        <v>83</v>
      </c>
      <c r="H15" s="7"/>
      <c r="I15" s="7">
        <f>E15*G15</f>
        <v>166</v>
      </c>
      <c r="J15" s="7"/>
      <c r="K15" s="7">
        <f>I15</f>
        <v>166</v>
      </c>
    </row>
    <row r="16" spans="1:11" x14ac:dyDescent="0.25">
      <c r="A16" s="57"/>
      <c r="B16" s="55"/>
      <c r="C16" s="3" t="s">
        <v>24</v>
      </c>
      <c r="D16" s="4" t="s">
        <v>14</v>
      </c>
      <c r="E16" s="8">
        <v>7</v>
      </c>
      <c r="F16" s="13">
        <v>12</v>
      </c>
      <c r="G16" s="6"/>
      <c r="H16" s="7">
        <v>35</v>
      </c>
      <c r="I16" s="7"/>
      <c r="J16" s="7">
        <f>F16*H16</f>
        <v>420</v>
      </c>
      <c r="K16" s="7">
        <f>J16</f>
        <v>420</v>
      </c>
    </row>
    <row r="17" spans="1:11" x14ac:dyDescent="0.25">
      <c r="A17" s="57"/>
      <c r="B17" s="55"/>
      <c r="C17" s="3" t="s">
        <v>24</v>
      </c>
      <c r="D17" s="4" t="s">
        <v>15</v>
      </c>
      <c r="E17" s="8">
        <v>5</v>
      </c>
      <c r="F17" s="13">
        <v>9</v>
      </c>
      <c r="G17" s="6"/>
      <c r="H17" s="7">
        <v>35</v>
      </c>
      <c r="I17" s="7"/>
      <c r="J17" s="7">
        <f>F17*H17</f>
        <v>315</v>
      </c>
      <c r="K17" s="7">
        <f>J17</f>
        <v>315</v>
      </c>
    </row>
    <row r="18" spans="1:11" x14ac:dyDescent="0.25">
      <c r="A18" s="57"/>
      <c r="B18" s="56"/>
      <c r="C18" s="22"/>
      <c r="D18" s="23" t="s">
        <v>17</v>
      </c>
      <c r="E18" s="24">
        <v>98</v>
      </c>
      <c r="F18" s="24">
        <v>134</v>
      </c>
      <c r="G18" s="25"/>
      <c r="H18" s="25"/>
      <c r="I18" s="26"/>
      <c r="J18" s="26"/>
      <c r="K18" s="26">
        <f>SUM(K3:K17)</f>
        <v>6128</v>
      </c>
    </row>
    <row r="19" spans="1:11" x14ac:dyDescent="0.25">
      <c r="A19" s="57"/>
      <c r="B19" s="58" t="s">
        <v>58</v>
      </c>
      <c r="C19" s="3" t="s">
        <v>18</v>
      </c>
      <c r="D19" s="18" t="s">
        <v>35</v>
      </c>
      <c r="E19" s="8">
        <v>163</v>
      </c>
      <c r="F19" s="9"/>
      <c r="G19" s="7">
        <v>133</v>
      </c>
      <c r="H19" s="7"/>
      <c r="I19" s="7">
        <f>E19*G19</f>
        <v>21679</v>
      </c>
      <c r="J19" s="7"/>
      <c r="K19" s="7">
        <f>I19</f>
        <v>21679</v>
      </c>
    </row>
    <row r="20" spans="1:11" x14ac:dyDescent="0.25">
      <c r="A20" s="57"/>
      <c r="B20" s="55"/>
      <c r="C20" s="3" t="s">
        <v>18</v>
      </c>
      <c r="D20" s="18" t="s">
        <v>37</v>
      </c>
      <c r="E20" s="8">
        <v>30</v>
      </c>
      <c r="F20" s="9"/>
      <c r="G20" s="7">
        <v>123</v>
      </c>
      <c r="H20" s="7"/>
      <c r="I20" s="7">
        <f>E20*G20</f>
        <v>3690</v>
      </c>
      <c r="J20" s="7"/>
      <c r="K20" s="7">
        <f>I20</f>
        <v>3690</v>
      </c>
    </row>
    <row r="21" spans="1:11" x14ac:dyDescent="0.25">
      <c r="A21" s="57"/>
      <c r="B21" s="55"/>
      <c r="C21" s="3" t="s">
        <v>18</v>
      </c>
      <c r="D21" s="4" t="s">
        <v>19</v>
      </c>
      <c r="E21" s="8">
        <v>31</v>
      </c>
      <c r="F21" s="13">
        <v>52</v>
      </c>
      <c r="G21" s="6"/>
      <c r="H21" s="7">
        <v>35</v>
      </c>
      <c r="I21" s="7"/>
      <c r="J21" s="7">
        <f>F21*H21</f>
        <v>1820</v>
      </c>
      <c r="K21" s="7">
        <f>J21</f>
        <v>1820</v>
      </c>
    </row>
    <row r="22" spans="1:11" x14ac:dyDescent="0.25">
      <c r="A22" s="57"/>
      <c r="B22" s="55"/>
      <c r="C22" s="3" t="s">
        <v>18</v>
      </c>
      <c r="D22" s="4" t="s">
        <v>14</v>
      </c>
      <c r="E22" s="8">
        <v>140</v>
      </c>
      <c r="F22" s="13">
        <v>233</v>
      </c>
      <c r="G22" s="6"/>
      <c r="H22" s="7">
        <v>35</v>
      </c>
      <c r="I22" s="7"/>
      <c r="J22" s="7">
        <f>F22*H22</f>
        <v>8155</v>
      </c>
      <c r="K22" s="7">
        <f>J22</f>
        <v>8155</v>
      </c>
    </row>
    <row r="23" spans="1:11" x14ac:dyDescent="0.25">
      <c r="A23" s="57"/>
      <c r="B23" s="55"/>
      <c r="C23" s="3" t="s">
        <v>18</v>
      </c>
      <c r="D23" s="4" t="s">
        <v>15</v>
      </c>
      <c r="E23" s="8">
        <v>86</v>
      </c>
      <c r="F23" s="13">
        <v>156</v>
      </c>
      <c r="G23" s="6"/>
      <c r="H23" s="7">
        <v>35</v>
      </c>
      <c r="I23" s="7"/>
      <c r="J23" s="7">
        <f>F23*H23</f>
        <v>5460</v>
      </c>
      <c r="K23" s="7">
        <f>J23</f>
        <v>5460</v>
      </c>
    </row>
    <row r="24" spans="1:11" x14ac:dyDescent="0.25">
      <c r="A24" s="57"/>
      <c r="B24" s="55"/>
      <c r="C24" s="3" t="s">
        <v>18</v>
      </c>
      <c r="D24" s="4" t="s">
        <v>16</v>
      </c>
      <c r="E24" s="8">
        <v>30</v>
      </c>
      <c r="F24" s="9"/>
      <c r="G24" s="7">
        <v>63</v>
      </c>
      <c r="H24" s="7"/>
      <c r="I24" s="7">
        <f>E24*G24</f>
        <v>1890</v>
      </c>
      <c r="J24" s="7"/>
      <c r="K24" s="7">
        <f>I24</f>
        <v>1890</v>
      </c>
    </row>
    <row r="25" spans="1:11" x14ac:dyDescent="0.25">
      <c r="A25" s="57"/>
      <c r="B25" s="55"/>
      <c r="C25" s="3" t="s">
        <v>20</v>
      </c>
      <c r="D25" s="18" t="s">
        <v>35</v>
      </c>
      <c r="E25" s="8">
        <v>48</v>
      </c>
      <c r="F25" s="13"/>
      <c r="G25" s="7">
        <v>65</v>
      </c>
      <c r="H25" s="7"/>
      <c r="I25" s="7">
        <f>E25*G25</f>
        <v>3120</v>
      </c>
      <c r="J25" s="7"/>
      <c r="K25" s="7">
        <f>I25</f>
        <v>3120</v>
      </c>
    </row>
    <row r="26" spans="1:11" x14ac:dyDescent="0.25">
      <c r="A26" s="57"/>
      <c r="B26" s="55"/>
      <c r="C26" s="3" t="s">
        <v>20</v>
      </c>
      <c r="D26" s="18" t="s">
        <v>37</v>
      </c>
      <c r="E26" s="8">
        <v>10</v>
      </c>
      <c r="F26" s="9"/>
      <c r="G26" s="7">
        <v>65</v>
      </c>
      <c r="H26" s="7"/>
      <c r="I26" s="7">
        <f>E26*G26</f>
        <v>650</v>
      </c>
      <c r="J26" s="7"/>
      <c r="K26" s="7">
        <f>I26</f>
        <v>650</v>
      </c>
    </row>
    <row r="27" spans="1:11" x14ac:dyDescent="0.25">
      <c r="A27" s="57"/>
      <c r="B27" s="55"/>
      <c r="C27" s="3" t="s">
        <v>20</v>
      </c>
      <c r="D27" s="4" t="s">
        <v>19</v>
      </c>
      <c r="E27" s="8">
        <v>6</v>
      </c>
      <c r="F27" s="13">
        <v>10</v>
      </c>
      <c r="G27" s="6"/>
      <c r="H27" s="7">
        <v>35</v>
      </c>
      <c r="I27" s="7"/>
      <c r="J27" s="7">
        <f>F27*H27</f>
        <v>350</v>
      </c>
      <c r="K27" s="7">
        <f>J27</f>
        <v>350</v>
      </c>
    </row>
    <row r="28" spans="1:11" x14ac:dyDescent="0.25">
      <c r="A28" s="57"/>
      <c r="B28" s="55"/>
      <c r="C28" s="3" t="s">
        <v>20</v>
      </c>
      <c r="D28" s="4" t="s">
        <v>14</v>
      </c>
      <c r="E28" s="8">
        <v>40</v>
      </c>
      <c r="F28" s="13">
        <v>67</v>
      </c>
      <c r="G28" s="6"/>
      <c r="H28" s="7">
        <v>35</v>
      </c>
      <c r="I28" s="7"/>
      <c r="J28" s="7">
        <f>F28*H28</f>
        <v>2345</v>
      </c>
      <c r="K28" s="7">
        <f>J28</f>
        <v>2345</v>
      </c>
    </row>
    <row r="29" spans="1:11" x14ac:dyDescent="0.25">
      <c r="A29" s="57"/>
      <c r="B29" s="55"/>
      <c r="C29" s="3" t="s">
        <v>20</v>
      </c>
      <c r="D29" s="4" t="s">
        <v>15</v>
      </c>
      <c r="E29" s="8">
        <v>18</v>
      </c>
      <c r="F29" s="13">
        <v>33</v>
      </c>
      <c r="G29" s="6"/>
      <c r="H29" s="7">
        <v>35</v>
      </c>
      <c r="I29" s="7"/>
      <c r="J29" s="7">
        <f>F29*H29</f>
        <v>1155</v>
      </c>
      <c r="K29" s="7">
        <f>J29</f>
        <v>1155</v>
      </c>
    </row>
    <row r="30" spans="1:11" x14ac:dyDescent="0.25">
      <c r="A30" s="57"/>
      <c r="B30" s="55"/>
      <c r="C30" s="3" t="s">
        <v>20</v>
      </c>
      <c r="D30" s="4" t="s">
        <v>16</v>
      </c>
      <c r="E30" s="8">
        <v>1</v>
      </c>
      <c r="F30" s="13"/>
      <c r="G30" s="7">
        <v>51</v>
      </c>
      <c r="H30" s="7"/>
      <c r="I30" s="7">
        <f>E30*G30</f>
        <v>51</v>
      </c>
      <c r="J30" s="7"/>
      <c r="K30" s="7">
        <f>I30</f>
        <v>51</v>
      </c>
    </row>
    <row r="31" spans="1:11" x14ac:dyDescent="0.25">
      <c r="A31" s="57"/>
      <c r="B31" s="56"/>
      <c r="C31" s="22"/>
      <c r="D31" s="23" t="s">
        <v>17</v>
      </c>
      <c r="E31" s="24">
        <v>603</v>
      </c>
      <c r="F31" s="24">
        <v>551</v>
      </c>
      <c r="G31" s="25"/>
      <c r="H31" s="25"/>
      <c r="I31" s="26"/>
      <c r="J31" s="26"/>
      <c r="K31" s="26">
        <f>SUM(K19:K30)</f>
        <v>50365</v>
      </c>
    </row>
    <row r="32" spans="1:11" x14ac:dyDescent="0.25">
      <c r="A32" s="57"/>
      <c r="B32" s="58" t="s">
        <v>77</v>
      </c>
      <c r="C32" s="3" t="s">
        <v>34</v>
      </c>
      <c r="D32" s="4" t="s">
        <v>19</v>
      </c>
      <c r="E32" s="8">
        <v>123</v>
      </c>
      <c r="F32" s="13">
        <v>205</v>
      </c>
      <c r="G32" s="6"/>
      <c r="H32" s="7">
        <v>25</v>
      </c>
      <c r="I32" s="7"/>
      <c r="J32" s="7">
        <f>F32*H32</f>
        <v>5125</v>
      </c>
      <c r="K32" s="7">
        <f>J32</f>
        <v>5125</v>
      </c>
    </row>
    <row r="33" spans="1:11" x14ac:dyDescent="0.25">
      <c r="A33" s="57"/>
      <c r="B33" s="55"/>
      <c r="C33" s="3" t="s">
        <v>34</v>
      </c>
      <c r="D33" s="4" t="s">
        <v>13</v>
      </c>
      <c r="E33" s="8">
        <v>119</v>
      </c>
      <c r="F33" s="13">
        <v>198</v>
      </c>
      <c r="G33" s="6"/>
      <c r="H33" s="7">
        <v>25</v>
      </c>
      <c r="I33" s="7"/>
      <c r="J33" s="7">
        <f>F33*H33</f>
        <v>4950</v>
      </c>
      <c r="K33" s="7">
        <f>J33</f>
        <v>4950</v>
      </c>
    </row>
    <row r="34" spans="1:11" x14ac:dyDescent="0.25">
      <c r="A34" s="57"/>
      <c r="B34" s="55"/>
      <c r="C34" s="3" t="s">
        <v>34</v>
      </c>
      <c r="D34" s="4" t="s">
        <v>14</v>
      </c>
      <c r="E34" s="8">
        <v>80</v>
      </c>
      <c r="F34" s="13">
        <v>133</v>
      </c>
      <c r="G34" s="6"/>
      <c r="H34" s="7">
        <v>25</v>
      </c>
      <c r="I34" s="7"/>
      <c r="J34" s="7">
        <f>F34*H34</f>
        <v>3325</v>
      </c>
      <c r="K34" s="7">
        <f>J34</f>
        <v>3325</v>
      </c>
    </row>
    <row r="35" spans="1:11" x14ac:dyDescent="0.25">
      <c r="A35" s="57"/>
      <c r="B35" s="55"/>
      <c r="C35" s="3" t="s">
        <v>34</v>
      </c>
      <c r="D35" s="4" t="s">
        <v>15</v>
      </c>
      <c r="E35" s="8">
        <v>64</v>
      </c>
      <c r="F35" s="13">
        <v>116</v>
      </c>
      <c r="G35" s="6"/>
      <c r="H35" s="7">
        <v>25</v>
      </c>
      <c r="I35" s="7"/>
      <c r="J35" s="7">
        <f>F35*H35</f>
        <v>2900</v>
      </c>
      <c r="K35" s="7">
        <f>J35</f>
        <v>2900</v>
      </c>
    </row>
    <row r="36" spans="1:11" x14ac:dyDescent="0.25">
      <c r="A36" s="57"/>
      <c r="B36" s="56"/>
      <c r="C36" s="22"/>
      <c r="D36" s="23" t="s">
        <v>17</v>
      </c>
      <c r="E36" s="24">
        <v>386</v>
      </c>
      <c r="F36" s="24">
        <v>652</v>
      </c>
      <c r="G36" s="25"/>
      <c r="H36" s="25"/>
      <c r="I36" s="26"/>
      <c r="J36" s="26"/>
      <c r="K36" s="26">
        <f>SUM(K32:K35)</f>
        <v>16300</v>
      </c>
    </row>
    <row r="37" spans="1:11" x14ac:dyDescent="0.25">
      <c r="A37" s="57"/>
      <c r="B37" s="58" t="s">
        <v>83</v>
      </c>
      <c r="C37" s="3" t="s">
        <v>25</v>
      </c>
      <c r="D37" s="4" t="s">
        <v>37</v>
      </c>
      <c r="E37" s="8">
        <v>1</v>
      </c>
      <c r="F37" s="9"/>
      <c r="G37" s="7">
        <v>53</v>
      </c>
      <c r="H37" s="7"/>
      <c r="I37" s="7">
        <f>E37*G37</f>
        <v>53</v>
      </c>
      <c r="J37" s="7"/>
      <c r="K37" s="7">
        <f>I37</f>
        <v>53</v>
      </c>
    </row>
    <row r="38" spans="1:11" x14ac:dyDescent="0.25">
      <c r="A38" s="57"/>
      <c r="B38" s="55"/>
      <c r="C38" s="3" t="s">
        <v>25</v>
      </c>
      <c r="D38" s="4" t="s">
        <v>19</v>
      </c>
      <c r="E38" s="8">
        <v>20</v>
      </c>
      <c r="F38" s="9">
        <v>31</v>
      </c>
      <c r="G38" s="6"/>
      <c r="H38" s="7">
        <v>23</v>
      </c>
      <c r="I38" s="7"/>
      <c r="J38" s="7">
        <f t="shared" ref="J38:J46" si="0">F38*H38</f>
        <v>713</v>
      </c>
      <c r="K38" s="7">
        <f t="shared" ref="K38:K46" si="1">J38</f>
        <v>713</v>
      </c>
    </row>
    <row r="39" spans="1:11" x14ac:dyDescent="0.25">
      <c r="A39" s="57"/>
      <c r="B39" s="55"/>
      <c r="C39" s="3" t="s">
        <v>25</v>
      </c>
      <c r="D39" s="4" t="s">
        <v>13</v>
      </c>
      <c r="E39" s="8">
        <v>2</v>
      </c>
      <c r="F39" s="9">
        <v>3</v>
      </c>
      <c r="G39" s="6"/>
      <c r="H39" s="7">
        <v>23</v>
      </c>
      <c r="I39" s="7"/>
      <c r="J39" s="7">
        <f t="shared" si="0"/>
        <v>69</v>
      </c>
      <c r="K39" s="7">
        <f t="shared" si="1"/>
        <v>69</v>
      </c>
    </row>
    <row r="40" spans="1:11" x14ac:dyDescent="0.25">
      <c r="A40" s="57"/>
      <c r="B40" s="55"/>
      <c r="C40" s="3" t="s">
        <v>25</v>
      </c>
      <c r="D40" s="4" t="s">
        <v>14</v>
      </c>
      <c r="E40" s="8">
        <v>23</v>
      </c>
      <c r="F40" s="9">
        <v>35</v>
      </c>
      <c r="G40" s="6"/>
      <c r="H40" s="7">
        <v>23</v>
      </c>
      <c r="I40" s="7"/>
      <c r="J40" s="7">
        <f t="shared" si="0"/>
        <v>805</v>
      </c>
      <c r="K40" s="7">
        <f t="shared" si="1"/>
        <v>805</v>
      </c>
    </row>
    <row r="41" spans="1:11" x14ac:dyDescent="0.25">
      <c r="A41" s="57"/>
      <c r="B41" s="55"/>
      <c r="C41" s="3" t="s">
        <v>25</v>
      </c>
      <c r="D41" s="4" t="s">
        <v>15</v>
      </c>
      <c r="E41" s="8">
        <v>14</v>
      </c>
      <c r="F41" s="13">
        <v>23</v>
      </c>
      <c r="G41" s="6"/>
      <c r="H41" s="7">
        <v>23</v>
      </c>
      <c r="I41" s="7"/>
      <c r="J41" s="7">
        <f t="shared" si="0"/>
        <v>529</v>
      </c>
      <c r="K41" s="7">
        <f t="shared" si="1"/>
        <v>529</v>
      </c>
    </row>
    <row r="42" spans="1:11" x14ac:dyDescent="0.25">
      <c r="A42" s="57"/>
      <c r="B42" s="55"/>
      <c r="C42" s="3" t="s">
        <v>20</v>
      </c>
      <c r="D42" s="4" t="s">
        <v>19</v>
      </c>
      <c r="E42" s="8">
        <v>4</v>
      </c>
      <c r="F42" s="13">
        <v>7</v>
      </c>
      <c r="G42" s="6"/>
      <c r="H42" s="7">
        <v>35</v>
      </c>
      <c r="I42" s="7"/>
      <c r="J42" s="7">
        <f t="shared" si="0"/>
        <v>245</v>
      </c>
      <c r="K42" s="7">
        <f t="shared" si="1"/>
        <v>245</v>
      </c>
    </row>
    <row r="43" spans="1:11" x14ac:dyDescent="0.25">
      <c r="A43" s="57"/>
      <c r="B43" s="55"/>
      <c r="C43" s="3" t="s">
        <v>20</v>
      </c>
      <c r="D43" s="4" t="s">
        <v>14</v>
      </c>
      <c r="E43" s="8">
        <v>2</v>
      </c>
      <c r="F43" s="13">
        <v>3</v>
      </c>
      <c r="G43" s="6"/>
      <c r="H43" s="7">
        <v>35</v>
      </c>
      <c r="I43" s="7"/>
      <c r="J43" s="7">
        <f t="shared" si="0"/>
        <v>105</v>
      </c>
      <c r="K43" s="7">
        <f t="shared" si="1"/>
        <v>105</v>
      </c>
    </row>
    <row r="44" spans="1:11" x14ac:dyDescent="0.25">
      <c r="A44" s="57"/>
      <c r="B44" s="55"/>
      <c r="C44" s="3" t="s">
        <v>20</v>
      </c>
      <c r="D44" s="4" t="s">
        <v>15</v>
      </c>
      <c r="E44" s="8">
        <v>1</v>
      </c>
      <c r="F44" s="13">
        <v>2</v>
      </c>
      <c r="G44" s="6"/>
      <c r="H44" s="7">
        <v>35</v>
      </c>
      <c r="I44" s="7"/>
      <c r="J44" s="7">
        <f t="shared" si="0"/>
        <v>70</v>
      </c>
      <c r="K44" s="7">
        <f t="shared" si="1"/>
        <v>70</v>
      </c>
    </row>
    <row r="45" spans="1:11" x14ac:dyDescent="0.25">
      <c r="A45" s="57"/>
      <c r="B45" s="55"/>
      <c r="C45" s="3" t="s">
        <v>18</v>
      </c>
      <c r="D45" s="4" t="s">
        <v>19</v>
      </c>
      <c r="E45" s="8">
        <v>5</v>
      </c>
      <c r="F45" s="13">
        <v>8</v>
      </c>
      <c r="G45" s="6"/>
      <c r="H45" s="7">
        <v>35</v>
      </c>
      <c r="I45" s="7"/>
      <c r="J45" s="7">
        <f t="shared" si="0"/>
        <v>280</v>
      </c>
      <c r="K45" s="7">
        <f t="shared" si="1"/>
        <v>280</v>
      </c>
    </row>
    <row r="46" spans="1:11" x14ac:dyDescent="0.25">
      <c r="A46" s="57"/>
      <c r="B46" s="55"/>
      <c r="C46" s="3" t="s">
        <v>18</v>
      </c>
      <c r="D46" s="4" t="s">
        <v>14</v>
      </c>
      <c r="E46" s="8">
        <v>2</v>
      </c>
      <c r="F46" s="13">
        <v>3</v>
      </c>
      <c r="G46" s="6"/>
      <c r="H46" s="7">
        <v>35</v>
      </c>
      <c r="I46" s="7"/>
      <c r="J46" s="7">
        <f t="shared" si="0"/>
        <v>105</v>
      </c>
      <c r="K46" s="7">
        <f t="shared" si="1"/>
        <v>105</v>
      </c>
    </row>
    <row r="47" spans="1:11" x14ac:dyDescent="0.25">
      <c r="A47" s="57"/>
      <c r="B47" s="56"/>
      <c r="C47" s="22"/>
      <c r="D47" s="23" t="s">
        <v>17</v>
      </c>
      <c r="E47" s="24">
        <v>74</v>
      </c>
      <c r="F47" s="24">
        <v>115</v>
      </c>
      <c r="G47" s="25"/>
      <c r="H47" s="25"/>
      <c r="I47" s="26"/>
      <c r="J47" s="26"/>
      <c r="K47" s="26">
        <f>SUM(K37:K46)</f>
        <v>2974</v>
      </c>
    </row>
    <row r="48" spans="1:11" x14ac:dyDescent="0.25">
      <c r="A48" s="57"/>
      <c r="B48" s="58" t="s">
        <v>84</v>
      </c>
      <c r="C48" s="3" t="s">
        <v>25</v>
      </c>
      <c r="D48" s="4" t="s">
        <v>37</v>
      </c>
      <c r="E48" s="8">
        <v>1</v>
      </c>
      <c r="F48" s="9"/>
      <c r="G48" s="7">
        <v>53</v>
      </c>
      <c r="H48" s="7"/>
      <c r="I48" s="7">
        <f>E48*G48</f>
        <v>53</v>
      </c>
      <c r="J48" s="7"/>
      <c r="K48" s="7">
        <f>I48</f>
        <v>53</v>
      </c>
    </row>
    <row r="49" spans="1:11" x14ac:dyDescent="0.25">
      <c r="A49" s="57"/>
      <c r="B49" s="55"/>
      <c r="C49" s="3" t="s">
        <v>25</v>
      </c>
      <c r="D49" s="4" t="s">
        <v>19</v>
      </c>
      <c r="E49" s="8">
        <v>24</v>
      </c>
      <c r="F49" s="9">
        <v>37</v>
      </c>
      <c r="G49" s="6"/>
      <c r="H49" s="7">
        <v>23</v>
      </c>
      <c r="I49" s="7"/>
      <c r="J49" s="7">
        <f t="shared" ref="J49:J59" si="2">F49*H49</f>
        <v>851</v>
      </c>
      <c r="K49" s="7">
        <f t="shared" ref="K49:K59" si="3">J49</f>
        <v>851</v>
      </c>
    </row>
    <row r="50" spans="1:11" x14ac:dyDescent="0.25">
      <c r="A50" s="57"/>
      <c r="B50" s="55"/>
      <c r="C50" s="3" t="s">
        <v>25</v>
      </c>
      <c r="D50" s="4" t="s">
        <v>13</v>
      </c>
      <c r="E50" s="8">
        <v>2</v>
      </c>
      <c r="F50" s="9">
        <v>3</v>
      </c>
      <c r="G50" s="6"/>
      <c r="H50" s="7">
        <v>23</v>
      </c>
      <c r="I50" s="7"/>
      <c r="J50" s="7">
        <f t="shared" si="2"/>
        <v>69</v>
      </c>
      <c r="K50" s="7">
        <f t="shared" si="3"/>
        <v>69</v>
      </c>
    </row>
    <row r="51" spans="1:11" x14ac:dyDescent="0.25">
      <c r="A51" s="57"/>
      <c r="B51" s="55"/>
      <c r="C51" s="3" t="s">
        <v>25</v>
      </c>
      <c r="D51" s="4" t="s">
        <v>14</v>
      </c>
      <c r="E51" s="8">
        <v>32</v>
      </c>
      <c r="F51" s="9">
        <v>49</v>
      </c>
      <c r="G51" s="6"/>
      <c r="H51" s="7">
        <v>23</v>
      </c>
      <c r="I51" s="7"/>
      <c r="J51" s="7">
        <f t="shared" si="2"/>
        <v>1127</v>
      </c>
      <c r="K51" s="7">
        <f t="shared" si="3"/>
        <v>1127</v>
      </c>
    </row>
    <row r="52" spans="1:11" x14ac:dyDescent="0.25">
      <c r="A52" s="57"/>
      <c r="B52" s="55"/>
      <c r="C52" s="3" t="s">
        <v>25</v>
      </c>
      <c r="D52" s="4" t="s">
        <v>15</v>
      </c>
      <c r="E52" s="8">
        <v>20</v>
      </c>
      <c r="F52" s="13">
        <v>33</v>
      </c>
      <c r="G52" s="6"/>
      <c r="H52" s="7">
        <v>23</v>
      </c>
      <c r="I52" s="7"/>
      <c r="J52" s="7">
        <f t="shared" si="2"/>
        <v>759</v>
      </c>
      <c r="K52" s="7">
        <f t="shared" si="3"/>
        <v>759</v>
      </c>
    </row>
    <row r="53" spans="1:11" x14ac:dyDescent="0.25">
      <c r="A53" s="57"/>
      <c r="B53" s="55"/>
      <c r="C53" s="3" t="s">
        <v>20</v>
      </c>
      <c r="D53" s="4" t="s">
        <v>19</v>
      </c>
      <c r="E53" s="8">
        <v>7</v>
      </c>
      <c r="F53" s="13">
        <v>12</v>
      </c>
      <c r="G53" s="6"/>
      <c r="H53" s="7">
        <v>35</v>
      </c>
      <c r="I53" s="7"/>
      <c r="J53" s="7">
        <f t="shared" si="2"/>
        <v>420</v>
      </c>
      <c r="K53" s="7">
        <f t="shared" si="3"/>
        <v>420</v>
      </c>
    </row>
    <row r="54" spans="1:11" x14ac:dyDescent="0.25">
      <c r="A54" s="57"/>
      <c r="B54" s="55"/>
      <c r="C54" s="3" t="s">
        <v>20</v>
      </c>
      <c r="D54" s="4" t="s">
        <v>13</v>
      </c>
      <c r="E54" s="8">
        <v>1</v>
      </c>
      <c r="F54" s="13">
        <v>2</v>
      </c>
      <c r="G54" s="6"/>
      <c r="H54" s="7">
        <v>35</v>
      </c>
      <c r="I54" s="7"/>
      <c r="J54" s="7">
        <f t="shared" si="2"/>
        <v>70</v>
      </c>
      <c r="K54" s="7">
        <f t="shared" si="3"/>
        <v>70</v>
      </c>
    </row>
    <row r="55" spans="1:11" x14ac:dyDescent="0.25">
      <c r="A55" s="57"/>
      <c r="B55" s="55"/>
      <c r="C55" s="3" t="s">
        <v>20</v>
      </c>
      <c r="D55" s="4" t="s">
        <v>14</v>
      </c>
      <c r="E55" s="8">
        <v>4</v>
      </c>
      <c r="F55" s="13">
        <v>7</v>
      </c>
      <c r="G55" s="6"/>
      <c r="H55" s="7">
        <v>35</v>
      </c>
      <c r="I55" s="7"/>
      <c r="J55" s="7">
        <f t="shared" si="2"/>
        <v>245</v>
      </c>
      <c r="K55" s="7">
        <f t="shared" si="3"/>
        <v>245</v>
      </c>
    </row>
    <row r="56" spans="1:11" x14ac:dyDescent="0.25">
      <c r="A56" s="57"/>
      <c r="B56" s="55"/>
      <c r="C56" s="3" t="s">
        <v>20</v>
      </c>
      <c r="D56" s="4" t="s">
        <v>15</v>
      </c>
      <c r="E56" s="8">
        <v>2</v>
      </c>
      <c r="F56" s="13">
        <v>4</v>
      </c>
      <c r="G56" s="6"/>
      <c r="H56" s="7">
        <v>35</v>
      </c>
      <c r="I56" s="7"/>
      <c r="J56" s="7">
        <f t="shared" si="2"/>
        <v>140</v>
      </c>
      <c r="K56" s="7">
        <f t="shared" si="3"/>
        <v>140</v>
      </c>
    </row>
    <row r="57" spans="1:11" x14ac:dyDescent="0.25">
      <c r="A57" s="57"/>
      <c r="B57" s="55"/>
      <c r="C57" s="3" t="s">
        <v>18</v>
      </c>
      <c r="D57" s="4" t="s">
        <v>19</v>
      </c>
      <c r="E57" s="8">
        <v>9</v>
      </c>
      <c r="F57" s="13">
        <v>15</v>
      </c>
      <c r="G57" s="6"/>
      <c r="H57" s="7">
        <v>35</v>
      </c>
      <c r="I57" s="7"/>
      <c r="J57" s="7">
        <f t="shared" si="2"/>
        <v>525</v>
      </c>
      <c r="K57" s="7">
        <f t="shared" si="3"/>
        <v>525</v>
      </c>
    </row>
    <row r="58" spans="1:11" x14ac:dyDescent="0.25">
      <c r="A58" s="57"/>
      <c r="B58" s="55"/>
      <c r="C58" s="3" t="s">
        <v>18</v>
      </c>
      <c r="D58" s="4" t="s">
        <v>14</v>
      </c>
      <c r="E58" s="8">
        <v>4</v>
      </c>
      <c r="F58" s="13">
        <v>7</v>
      </c>
      <c r="G58" s="6"/>
      <c r="H58" s="7">
        <v>35</v>
      </c>
      <c r="I58" s="7"/>
      <c r="J58" s="7">
        <f t="shared" si="2"/>
        <v>245</v>
      </c>
      <c r="K58" s="7">
        <f t="shared" si="3"/>
        <v>245</v>
      </c>
    </row>
    <row r="59" spans="1:11" x14ac:dyDescent="0.25">
      <c r="A59" s="57"/>
      <c r="B59" s="55"/>
      <c r="C59" s="3" t="s">
        <v>18</v>
      </c>
      <c r="D59" s="4" t="s">
        <v>15</v>
      </c>
      <c r="E59" s="8">
        <v>3</v>
      </c>
      <c r="F59" s="13">
        <v>5</v>
      </c>
      <c r="G59" s="6"/>
      <c r="H59" s="7">
        <v>35</v>
      </c>
      <c r="I59" s="7"/>
      <c r="J59" s="7">
        <f t="shared" si="2"/>
        <v>175</v>
      </c>
      <c r="K59" s="7">
        <f t="shared" si="3"/>
        <v>175</v>
      </c>
    </row>
    <row r="60" spans="1:11" x14ac:dyDescent="0.25">
      <c r="A60" s="57"/>
      <c r="B60" s="56"/>
      <c r="C60" s="22"/>
      <c r="D60" s="23" t="s">
        <v>17</v>
      </c>
      <c r="E60" s="24">
        <v>109</v>
      </c>
      <c r="F60" s="24">
        <v>174</v>
      </c>
      <c r="G60" s="25"/>
      <c r="H60" s="25"/>
      <c r="I60" s="26"/>
      <c r="J60" s="26"/>
      <c r="K60" s="26">
        <f>SUM(K48:K59)</f>
        <v>4679</v>
      </c>
    </row>
    <row r="61" spans="1:11" x14ac:dyDescent="0.25">
      <c r="A61" s="57"/>
      <c r="B61" s="58" t="s">
        <v>85</v>
      </c>
      <c r="C61" s="3" t="s">
        <v>25</v>
      </c>
      <c r="D61" s="4" t="s">
        <v>37</v>
      </c>
      <c r="E61" s="8">
        <v>1</v>
      </c>
      <c r="F61" s="9"/>
      <c r="G61" s="7">
        <v>53</v>
      </c>
      <c r="H61" s="7"/>
      <c r="I61" s="7">
        <f>E61*G61</f>
        <v>53</v>
      </c>
      <c r="J61" s="7"/>
      <c r="K61" s="7">
        <f>I61</f>
        <v>53</v>
      </c>
    </row>
    <row r="62" spans="1:11" x14ac:dyDescent="0.25">
      <c r="A62" s="57"/>
      <c r="B62" s="55"/>
      <c r="C62" s="3" t="s">
        <v>25</v>
      </c>
      <c r="D62" s="4" t="s">
        <v>19</v>
      </c>
      <c r="E62" s="8">
        <v>14</v>
      </c>
      <c r="F62" s="9">
        <v>22</v>
      </c>
      <c r="G62" s="6"/>
      <c r="H62" s="7">
        <v>23</v>
      </c>
      <c r="I62" s="7"/>
      <c r="J62" s="7">
        <f t="shared" ref="J62:J70" si="4">F62*H62</f>
        <v>506</v>
      </c>
      <c r="K62" s="7">
        <f t="shared" ref="K62:K70" si="5">J62</f>
        <v>506</v>
      </c>
    </row>
    <row r="63" spans="1:11" x14ac:dyDescent="0.25">
      <c r="A63" s="57"/>
      <c r="B63" s="55"/>
      <c r="C63" s="3" t="s">
        <v>25</v>
      </c>
      <c r="D63" s="4" t="s">
        <v>13</v>
      </c>
      <c r="E63" s="8">
        <v>1</v>
      </c>
      <c r="F63" s="9">
        <v>2</v>
      </c>
      <c r="G63" s="6"/>
      <c r="H63" s="7">
        <v>23</v>
      </c>
      <c r="I63" s="7"/>
      <c r="J63" s="7">
        <f t="shared" si="4"/>
        <v>46</v>
      </c>
      <c r="K63" s="7">
        <f t="shared" si="5"/>
        <v>46</v>
      </c>
    </row>
    <row r="64" spans="1:11" x14ac:dyDescent="0.25">
      <c r="A64" s="57"/>
      <c r="B64" s="55"/>
      <c r="C64" s="3" t="s">
        <v>25</v>
      </c>
      <c r="D64" s="4" t="s">
        <v>14</v>
      </c>
      <c r="E64" s="8">
        <v>13</v>
      </c>
      <c r="F64" s="9">
        <v>20</v>
      </c>
      <c r="G64" s="6"/>
      <c r="H64" s="7">
        <v>23</v>
      </c>
      <c r="I64" s="7"/>
      <c r="J64" s="7">
        <f t="shared" si="4"/>
        <v>460</v>
      </c>
      <c r="K64" s="7">
        <f t="shared" si="5"/>
        <v>460</v>
      </c>
    </row>
    <row r="65" spans="1:11" x14ac:dyDescent="0.25">
      <c r="A65" s="57"/>
      <c r="B65" s="55"/>
      <c r="C65" s="3" t="s">
        <v>25</v>
      </c>
      <c r="D65" s="4" t="s">
        <v>15</v>
      </c>
      <c r="E65" s="8">
        <v>9</v>
      </c>
      <c r="F65" s="13">
        <v>15</v>
      </c>
      <c r="G65" s="6"/>
      <c r="H65" s="7">
        <v>23</v>
      </c>
      <c r="I65" s="7"/>
      <c r="J65" s="7">
        <f t="shared" si="4"/>
        <v>345</v>
      </c>
      <c r="K65" s="7">
        <f t="shared" si="5"/>
        <v>345</v>
      </c>
    </row>
    <row r="66" spans="1:11" x14ac:dyDescent="0.25">
      <c r="A66" s="57"/>
      <c r="B66" s="55"/>
      <c r="C66" s="3" t="s">
        <v>20</v>
      </c>
      <c r="D66" s="4" t="s">
        <v>19</v>
      </c>
      <c r="E66" s="8">
        <v>5</v>
      </c>
      <c r="F66" s="13">
        <v>8</v>
      </c>
      <c r="G66" s="6"/>
      <c r="H66" s="7">
        <v>35</v>
      </c>
      <c r="I66" s="7"/>
      <c r="J66" s="7">
        <f t="shared" si="4"/>
        <v>280</v>
      </c>
      <c r="K66" s="7">
        <f t="shared" si="5"/>
        <v>280</v>
      </c>
    </row>
    <row r="67" spans="1:11" x14ac:dyDescent="0.25">
      <c r="A67" s="57"/>
      <c r="B67" s="55"/>
      <c r="C67" s="3" t="s">
        <v>20</v>
      </c>
      <c r="D67" s="4" t="s">
        <v>14</v>
      </c>
      <c r="E67" s="8">
        <v>2</v>
      </c>
      <c r="F67" s="13">
        <v>3</v>
      </c>
      <c r="G67" s="6"/>
      <c r="H67" s="7">
        <v>35</v>
      </c>
      <c r="I67" s="7"/>
      <c r="J67" s="7">
        <f t="shared" si="4"/>
        <v>105</v>
      </c>
      <c r="K67" s="7">
        <f t="shared" si="5"/>
        <v>105</v>
      </c>
    </row>
    <row r="68" spans="1:11" x14ac:dyDescent="0.25">
      <c r="A68" s="57"/>
      <c r="B68" s="55"/>
      <c r="C68" s="3" t="s">
        <v>18</v>
      </c>
      <c r="D68" s="4" t="s">
        <v>19</v>
      </c>
      <c r="E68" s="8">
        <v>4</v>
      </c>
      <c r="F68" s="13">
        <v>7</v>
      </c>
      <c r="G68" s="6"/>
      <c r="H68" s="7">
        <v>35</v>
      </c>
      <c r="I68" s="7"/>
      <c r="J68" s="7">
        <f t="shared" si="4"/>
        <v>245</v>
      </c>
      <c r="K68" s="7">
        <f t="shared" si="5"/>
        <v>245</v>
      </c>
    </row>
    <row r="69" spans="1:11" x14ac:dyDescent="0.25">
      <c r="A69" s="57"/>
      <c r="B69" s="55"/>
      <c r="C69" s="3" t="s">
        <v>18</v>
      </c>
      <c r="D69" s="4" t="s">
        <v>14</v>
      </c>
      <c r="E69" s="8">
        <v>2</v>
      </c>
      <c r="F69" s="13">
        <v>3</v>
      </c>
      <c r="G69" s="6"/>
      <c r="H69" s="7">
        <v>35</v>
      </c>
      <c r="I69" s="7"/>
      <c r="J69" s="7">
        <f t="shared" si="4"/>
        <v>105</v>
      </c>
      <c r="K69" s="7">
        <f t="shared" si="5"/>
        <v>105</v>
      </c>
    </row>
    <row r="70" spans="1:11" x14ac:dyDescent="0.25">
      <c r="A70" s="57"/>
      <c r="B70" s="55"/>
      <c r="C70" s="3" t="s">
        <v>18</v>
      </c>
      <c r="D70" s="4" t="s">
        <v>15</v>
      </c>
      <c r="E70" s="8">
        <v>1</v>
      </c>
      <c r="F70" s="13">
        <v>2</v>
      </c>
      <c r="G70" s="6"/>
      <c r="H70" s="7">
        <v>35</v>
      </c>
      <c r="I70" s="7"/>
      <c r="J70" s="7">
        <f t="shared" si="4"/>
        <v>70</v>
      </c>
      <c r="K70" s="7">
        <f t="shared" si="5"/>
        <v>70</v>
      </c>
    </row>
    <row r="71" spans="1:11" x14ac:dyDescent="0.25">
      <c r="A71" s="57"/>
      <c r="B71" s="56"/>
      <c r="C71" s="22"/>
      <c r="D71" s="23" t="s">
        <v>17</v>
      </c>
      <c r="E71" s="24">
        <v>52</v>
      </c>
      <c r="F71" s="24">
        <v>82</v>
      </c>
      <c r="G71" s="25"/>
      <c r="H71" s="25"/>
      <c r="I71" s="26"/>
      <c r="J71" s="26"/>
      <c r="K71" s="26">
        <f>SUM(K61:K70)</f>
        <v>2215</v>
      </c>
    </row>
    <row r="72" spans="1:11" x14ac:dyDescent="0.25">
      <c r="A72" s="57"/>
      <c r="B72" s="58" t="s">
        <v>86</v>
      </c>
      <c r="C72" s="3" t="s">
        <v>25</v>
      </c>
      <c r="D72" s="4" t="s">
        <v>19</v>
      </c>
      <c r="E72" s="8">
        <v>12</v>
      </c>
      <c r="F72" s="9">
        <v>18</v>
      </c>
      <c r="G72" s="6"/>
      <c r="H72" s="7">
        <v>23</v>
      </c>
      <c r="I72" s="7"/>
      <c r="J72" s="7">
        <f t="shared" ref="J72:J77" si="6">F72*H72</f>
        <v>414</v>
      </c>
      <c r="K72" s="7">
        <f t="shared" ref="K72:K77" si="7">J72</f>
        <v>414</v>
      </c>
    </row>
    <row r="73" spans="1:11" x14ac:dyDescent="0.25">
      <c r="A73" s="57"/>
      <c r="B73" s="55"/>
      <c r="C73" s="3" t="s">
        <v>25</v>
      </c>
      <c r="D73" s="4" t="s">
        <v>13</v>
      </c>
      <c r="E73" s="8">
        <v>3</v>
      </c>
      <c r="F73" s="9">
        <v>5</v>
      </c>
      <c r="G73" s="6"/>
      <c r="H73" s="7">
        <v>23</v>
      </c>
      <c r="I73" s="7"/>
      <c r="J73" s="7">
        <f t="shared" si="6"/>
        <v>115</v>
      </c>
      <c r="K73" s="7">
        <f t="shared" si="7"/>
        <v>115</v>
      </c>
    </row>
    <row r="74" spans="1:11" x14ac:dyDescent="0.25">
      <c r="A74" s="57"/>
      <c r="B74" s="55"/>
      <c r="C74" s="3" t="s">
        <v>25</v>
      </c>
      <c r="D74" s="4" t="s">
        <v>14</v>
      </c>
      <c r="E74" s="8">
        <v>5</v>
      </c>
      <c r="F74" s="9">
        <v>8</v>
      </c>
      <c r="G74" s="6"/>
      <c r="H74" s="7">
        <v>23</v>
      </c>
      <c r="I74" s="7"/>
      <c r="J74" s="7">
        <f t="shared" si="6"/>
        <v>184</v>
      </c>
      <c r="K74" s="7">
        <f t="shared" si="7"/>
        <v>184</v>
      </c>
    </row>
    <row r="75" spans="1:11" x14ac:dyDescent="0.25">
      <c r="A75" s="57"/>
      <c r="B75" s="55"/>
      <c r="C75" s="3" t="s">
        <v>25</v>
      </c>
      <c r="D75" s="4" t="s">
        <v>15</v>
      </c>
      <c r="E75" s="8">
        <v>3</v>
      </c>
      <c r="F75" s="13">
        <v>5</v>
      </c>
      <c r="G75" s="6"/>
      <c r="H75" s="7">
        <v>23</v>
      </c>
      <c r="I75" s="7"/>
      <c r="J75" s="7">
        <f t="shared" si="6"/>
        <v>115</v>
      </c>
      <c r="K75" s="7">
        <f t="shared" si="7"/>
        <v>115</v>
      </c>
    </row>
    <row r="76" spans="1:11" x14ac:dyDescent="0.25">
      <c r="A76" s="57"/>
      <c r="B76" s="55"/>
      <c r="C76" s="3" t="s">
        <v>20</v>
      </c>
      <c r="D76" s="4" t="s">
        <v>14</v>
      </c>
      <c r="E76" s="8">
        <v>5</v>
      </c>
      <c r="F76" s="13">
        <v>8</v>
      </c>
      <c r="G76" s="6"/>
      <c r="H76" s="7">
        <v>35</v>
      </c>
      <c r="I76" s="7"/>
      <c r="J76" s="7">
        <f t="shared" si="6"/>
        <v>280</v>
      </c>
      <c r="K76" s="7">
        <f t="shared" si="7"/>
        <v>280</v>
      </c>
    </row>
    <row r="77" spans="1:11" x14ac:dyDescent="0.25">
      <c r="A77" s="57"/>
      <c r="B77" s="55"/>
      <c r="C77" s="3" t="s">
        <v>20</v>
      </c>
      <c r="D77" s="4" t="s">
        <v>15</v>
      </c>
      <c r="E77" s="8">
        <v>4</v>
      </c>
      <c r="F77" s="13">
        <v>7</v>
      </c>
      <c r="G77" s="6"/>
      <c r="H77" s="7">
        <v>35</v>
      </c>
      <c r="I77" s="7"/>
      <c r="J77" s="7">
        <f t="shared" si="6"/>
        <v>245</v>
      </c>
      <c r="K77" s="7">
        <f t="shared" si="7"/>
        <v>245</v>
      </c>
    </row>
    <row r="78" spans="1:11" x14ac:dyDescent="0.25">
      <c r="A78" s="57"/>
      <c r="B78" s="56"/>
      <c r="C78" s="22"/>
      <c r="D78" s="23" t="s">
        <v>17</v>
      </c>
      <c r="E78" s="24">
        <v>32</v>
      </c>
      <c r="F78" s="24">
        <v>51</v>
      </c>
      <c r="G78" s="25"/>
      <c r="H78" s="25"/>
      <c r="I78" s="26"/>
      <c r="J78" s="26"/>
      <c r="K78" s="26">
        <f>SUM(K72:K77)</f>
        <v>1353</v>
      </c>
    </row>
    <row r="79" spans="1:11" x14ac:dyDescent="0.25">
      <c r="A79" s="57"/>
      <c r="B79" s="58" t="s">
        <v>87</v>
      </c>
      <c r="C79" s="3" t="s">
        <v>25</v>
      </c>
      <c r="D79" s="4" t="s">
        <v>37</v>
      </c>
      <c r="E79" s="8">
        <v>6</v>
      </c>
      <c r="F79" s="9"/>
      <c r="G79" s="7">
        <v>53</v>
      </c>
      <c r="H79" s="7"/>
      <c r="I79" s="7">
        <f>E79*G79</f>
        <v>318</v>
      </c>
      <c r="J79" s="7"/>
      <c r="K79" s="7">
        <f>I79</f>
        <v>318</v>
      </c>
    </row>
    <row r="80" spans="1:11" x14ac:dyDescent="0.25">
      <c r="A80" s="57"/>
      <c r="B80" s="55"/>
      <c r="C80" s="3" t="s">
        <v>25</v>
      </c>
      <c r="D80" s="4" t="s">
        <v>19</v>
      </c>
      <c r="E80" s="8">
        <v>6</v>
      </c>
      <c r="F80" s="9">
        <v>9</v>
      </c>
      <c r="G80" s="6"/>
      <c r="H80" s="7">
        <v>23</v>
      </c>
      <c r="I80" s="7"/>
      <c r="J80" s="7">
        <f>F80*H80</f>
        <v>207</v>
      </c>
      <c r="K80" s="7">
        <f>J80</f>
        <v>207</v>
      </c>
    </row>
    <row r="81" spans="1:11" x14ac:dyDescent="0.25">
      <c r="A81" s="57"/>
      <c r="B81" s="55"/>
      <c r="C81" s="3" t="s">
        <v>25</v>
      </c>
      <c r="D81" s="4" t="s">
        <v>14</v>
      </c>
      <c r="E81" s="8">
        <v>10</v>
      </c>
      <c r="F81" s="9">
        <v>15</v>
      </c>
      <c r="G81" s="6"/>
      <c r="H81" s="7">
        <v>23</v>
      </c>
      <c r="I81" s="7"/>
      <c r="J81" s="7">
        <f>F81*H81</f>
        <v>345</v>
      </c>
      <c r="K81" s="7">
        <f>J81</f>
        <v>345</v>
      </c>
    </row>
    <row r="82" spans="1:11" x14ac:dyDescent="0.25">
      <c r="A82" s="57"/>
      <c r="B82" s="55"/>
      <c r="C82" s="3" t="s">
        <v>25</v>
      </c>
      <c r="D82" s="4" t="s">
        <v>15</v>
      </c>
      <c r="E82" s="8">
        <v>7</v>
      </c>
      <c r="F82" s="13">
        <v>12</v>
      </c>
      <c r="G82" s="6"/>
      <c r="H82" s="7">
        <v>23</v>
      </c>
      <c r="I82" s="7"/>
      <c r="J82" s="7">
        <f>F82*H82</f>
        <v>276</v>
      </c>
      <c r="K82" s="7">
        <f>J82</f>
        <v>276</v>
      </c>
    </row>
    <row r="83" spans="1:11" x14ac:dyDescent="0.25">
      <c r="A83" s="57"/>
      <c r="B83" s="56"/>
      <c r="C83" s="22"/>
      <c r="D83" s="23" t="s">
        <v>17</v>
      </c>
      <c r="E83" s="24">
        <v>29</v>
      </c>
      <c r="F83" s="24">
        <v>36</v>
      </c>
      <c r="G83" s="25"/>
      <c r="H83" s="25"/>
      <c r="I83" s="26"/>
      <c r="J83" s="26"/>
      <c r="K83" s="26">
        <f>SUM(K79:K82)</f>
        <v>1146</v>
      </c>
    </row>
    <row r="84" spans="1:11" x14ac:dyDescent="0.25">
      <c r="A84" s="57"/>
      <c r="B84" s="58" t="s">
        <v>88</v>
      </c>
      <c r="C84" s="3" t="s">
        <v>25</v>
      </c>
      <c r="D84" s="4" t="s">
        <v>37</v>
      </c>
      <c r="E84" s="8">
        <v>5</v>
      </c>
      <c r="F84" s="9"/>
      <c r="G84" s="7">
        <v>53</v>
      </c>
      <c r="H84" s="7"/>
      <c r="I84" s="7">
        <f>E84*G84</f>
        <v>265</v>
      </c>
      <c r="J84" s="7"/>
      <c r="K84" s="7">
        <f>I84</f>
        <v>265</v>
      </c>
    </row>
    <row r="85" spans="1:11" x14ac:dyDescent="0.25">
      <c r="A85" s="57"/>
      <c r="B85" s="55"/>
      <c r="C85" s="3" t="s">
        <v>25</v>
      </c>
      <c r="D85" s="4" t="s">
        <v>19</v>
      </c>
      <c r="E85" s="8">
        <v>11</v>
      </c>
      <c r="F85" s="9">
        <v>17</v>
      </c>
      <c r="G85" s="6"/>
      <c r="H85" s="7">
        <v>23</v>
      </c>
      <c r="I85" s="7"/>
      <c r="J85" s="7">
        <f>F85*H85</f>
        <v>391</v>
      </c>
      <c r="K85" s="7">
        <f>J85</f>
        <v>391</v>
      </c>
    </row>
    <row r="86" spans="1:11" x14ac:dyDescent="0.25">
      <c r="A86" s="57"/>
      <c r="B86" s="55"/>
      <c r="C86" s="3" t="s">
        <v>25</v>
      </c>
      <c r="D86" s="4" t="s">
        <v>14</v>
      </c>
      <c r="E86" s="8">
        <v>20</v>
      </c>
      <c r="F86" s="9">
        <v>31</v>
      </c>
      <c r="G86" s="6"/>
      <c r="H86" s="7">
        <v>23</v>
      </c>
      <c r="I86" s="7"/>
      <c r="J86" s="7">
        <f>F86*H86</f>
        <v>713</v>
      </c>
      <c r="K86" s="7">
        <f>J86</f>
        <v>713</v>
      </c>
    </row>
    <row r="87" spans="1:11" x14ac:dyDescent="0.25">
      <c r="A87" s="57"/>
      <c r="B87" s="55"/>
      <c r="C87" s="3" t="s">
        <v>25</v>
      </c>
      <c r="D87" s="4" t="s">
        <v>15</v>
      </c>
      <c r="E87" s="8">
        <v>10</v>
      </c>
      <c r="F87" s="13">
        <v>17</v>
      </c>
      <c r="G87" s="6"/>
      <c r="H87" s="7">
        <v>23</v>
      </c>
      <c r="I87" s="7"/>
      <c r="J87" s="7">
        <f>F87*H87</f>
        <v>391</v>
      </c>
      <c r="K87" s="7">
        <f>J87</f>
        <v>391</v>
      </c>
    </row>
    <row r="88" spans="1:11" x14ac:dyDescent="0.25">
      <c r="A88" s="57"/>
      <c r="B88" s="56"/>
      <c r="C88" s="22"/>
      <c r="D88" s="23" t="s">
        <v>17</v>
      </c>
      <c r="E88" s="24">
        <v>46</v>
      </c>
      <c r="F88" s="24">
        <v>65</v>
      </c>
      <c r="G88" s="25"/>
      <c r="H88" s="25"/>
      <c r="I88" s="26"/>
      <c r="J88" s="26"/>
      <c r="K88" s="26">
        <f>SUM(K84:K87)</f>
        <v>1760</v>
      </c>
    </row>
    <row r="89" spans="1:11" x14ac:dyDescent="0.25">
      <c r="A89" s="57"/>
      <c r="B89" s="58" t="s">
        <v>89</v>
      </c>
      <c r="C89" s="3" t="s">
        <v>25</v>
      </c>
      <c r="D89" s="4" t="s">
        <v>37</v>
      </c>
      <c r="E89" s="8">
        <v>1</v>
      </c>
      <c r="F89" s="9"/>
      <c r="G89" s="7">
        <v>53</v>
      </c>
      <c r="H89" s="7"/>
      <c r="I89" s="7">
        <f>E89*G89</f>
        <v>53</v>
      </c>
      <c r="J89" s="7"/>
      <c r="K89" s="7">
        <f>I89</f>
        <v>53</v>
      </c>
    </row>
    <row r="90" spans="1:11" x14ac:dyDescent="0.25">
      <c r="A90" s="57"/>
      <c r="B90" s="55"/>
      <c r="C90" s="3" t="s">
        <v>25</v>
      </c>
      <c r="D90" s="4" t="s">
        <v>19</v>
      </c>
      <c r="E90" s="8">
        <v>4</v>
      </c>
      <c r="F90" s="9">
        <v>6</v>
      </c>
      <c r="G90" s="6"/>
      <c r="H90" s="7">
        <v>23</v>
      </c>
      <c r="I90" s="7"/>
      <c r="J90" s="7">
        <f>F90*H90</f>
        <v>138</v>
      </c>
      <c r="K90" s="7">
        <f>J90</f>
        <v>138</v>
      </c>
    </row>
    <row r="91" spans="1:11" x14ac:dyDescent="0.25">
      <c r="A91" s="57"/>
      <c r="B91" s="55"/>
      <c r="C91" s="3" t="s">
        <v>25</v>
      </c>
      <c r="D91" s="4" t="s">
        <v>14</v>
      </c>
      <c r="E91" s="8">
        <v>18</v>
      </c>
      <c r="F91" s="9">
        <v>28</v>
      </c>
      <c r="G91" s="6"/>
      <c r="H91" s="7">
        <v>23</v>
      </c>
      <c r="I91" s="7"/>
      <c r="J91" s="7">
        <f>F91*H91</f>
        <v>644</v>
      </c>
      <c r="K91" s="7">
        <f>J91</f>
        <v>644</v>
      </c>
    </row>
    <row r="92" spans="1:11" x14ac:dyDescent="0.25">
      <c r="A92" s="57"/>
      <c r="B92" s="55"/>
      <c r="C92" s="3" t="s">
        <v>25</v>
      </c>
      <c r="D92" s="4" t="s">
        <v>15</v>
      </c>
      <c r="E92" s="8">
        <v>10</v>
      </c>
      <c r="F92" s="13">
        <v>17</v>
      </c>
      <c r="G92" s="6"/>
      <c r="H92" s="7">
        <v>23</v>
      </c>
      <c r="I92" s="7"/>
      <c r="J92" s="7">
        <f>F92*H92</f>
        <v>391</v>
      </c>
      <c r="K92" s="7">
        <f>J92</f>
        <v>391</v>
      </c>
    </row>
    <row r="93" spans="1:11" x14ac:dyDescent="0.25">
      <c r="A93" s="57"/>
      <c r="B93" s="56"/>
      <c r="C93" s="22"/>
      <c r="D93" s="23" t="s">
        <v>17</v>
      </c>
      <c r="E93" s="24">
        <v>33</v>
      </c>
      <c r="F93" s="24">
        <v>51</v>
      </c>
      <c r="G93" s="25"/>
      <c r="H93" s="25"/>
      <c r="I93" s="26"/>
      <c r="J93" s="26"/>
      <c r="K93" s="26">
        <f>SUM(K89:K92)</f>
        <v>1226</v>
      </c>
    </row>
    <row r="94" spans="1:11" x14ac:dyDescent="0.25">
      <c r="A94" s="57"/>
      <c r="B94" s="58" t="s">
        <v>90</v>
      </c>
      <c r="C94" s="3" t="s">
        <v>25</v>
      </c>
      <c r="D94" s="4" t="s">
        <v>37</v>
      </c>
      <c r="E94" s="8">
        <v>1</v>
      </c>
      <c r="F94" s="9"/>
      <c r="G94" s="7">
        <v>53</v>
      </c>
      <c r="H94" s="7"/>
      <c r="I94" s="7">
        <f>E94*G94</f>
        <v>53</v>
      </c>
      <c r="J94" s="7"/>
      <c r="K94" s="7">
        <f>I94</f>
        <v>53</v>
      </c>
    </row>
    <row r="95" spans="1:11" x14ac:dyDescent="0.25">
      <c r="A95" s="57"/>
      <c r="B95" s="55"/>
      <c r="C95" s="3" t="s">
        <v>25</v>
      </c>
      <c r="D95" s="4" t="s">
        <v>19</v>
      </c>
      <c r="E95" s="8">
        <v>6</v>
      </c>
      <c r="F95" s="9">
        <v>9</v>
      </c>
      <c r="G95" s="6"/>
      <c r="H95" s="7">
        <v>23</v>
      </c>
      <c r="I95" s="7"/>
      <c r="J95" s="7">
        <f>F95*H95</f>
        <v>207</v>
      </c>
      <c r="K95" s="7">
        <f>J95</f>
        <v>207</v>
      </c>
    </row>
    <row r="96" spans="1:11" x14ac:dyDescent="0.25">
      <c r="A96" s="57"/>
      <c r="B96" s="55"/>
      <c r="C96" s="3" t="s">
        <v>25</v>
      </c>
      <c r="D96" s="4" t="s">
        <v>14</v>
      </c>
      <c r="E96" s="8">
        <v>35</v>
      </c>
      <c r="F96" s="9">
        <v>54</v>
      </c>
      <c r="G96" s="6"/>
      <c r="H96" s="7">
        <v>23</v>
      </c>
      <c r="I96" s="7"/>
      <c r="J96" s="7">
        <f>F96*H96</f>
        <v>1242</v>
      </c>
      <c r="K96" s="7">
        <f>J96</f>
        <v>1242</v>
      </c>
    </row>
    <row r="97" spans="1:11" x14ac:dyDescent="0.25">
      <c r="A97" s="57"/>
      <c r="B97" s="55"/>
      <c r="C97" s="3" t="s">
        <v>25</v>
      </c>
      <c r="D97" s="4" t="s">
        <v>15</v>
      </c>
      <c r="E97" s="8">
        <v>23</v>
      </c>
      <c r="F97" s="13">
        <v>38</v>
      </c>
      <c r="G97" s="6"/>
      <c r="H97" s="7">
        <v>23</v>
      </c>
      <c r="I97" s="7"/>
      <c r="J97" s="7">
        <f>F97*H97</f>
        <v>874</v>
      </c>
      <c r="K97" s="7">
        <f>J97</f>
        <v>874</v>
      </c>
    </row>
    <row r="98" spans="1:11" x14ac:dyDescent="0.25">
      <c r="A98" s="57"/>
      <c r="B98" s="55"/>
      <c r="C98" s="3" t="s">
        <v>26</v>
      </c>
      <c r="D98" s="4" t="s">
        <v>37</v>
      </c>
      <c r="E98" s="8">
        <v>7</v>
      </c>
      <c r="F98" s="9"/>
      <c r="G98" s="7">
        <v>53</v>
      </c>
      <c r="H98" s="7"/>
      <c r="I98" s="7">
        <f>E98*G98</f>
        <v>371</v>
      </c>
      <c r="J98" s="7"/>
      <c r="K98" s="7">
        <f>I98</f>
        <v>371</v>
      </c>
    </row>
    <row r="99" spans="1:11" x14ac:dyDescent="0.25">
      <c r="A99" s="57"/>
      <c r="B99" s="55"/>
      <c r="C99" s="3" t="s">
        <v>26</v>
      </c>
      <c r="D99" s="4" t="s">
        <v>19</v>
      </c>
      <c r="E99" s="8">
        <v>12</v>
      </c>
      <c r="F99" s="9">
        <v>18</v>
      </c>
      <c r="G99" s="6"/>
      <c r="H99" s="7">
        <v>23</v>
      </c>
      <c r="I99" s="7"/>
      <c r="J99" s="7">
        <f>F99*H99</f>
        <v>414</v>
      </c>
      <c r="K99" s="7">
        <f>J99</f>
        <v>414</v>
      </c>
    </row>
    <row r="100" spans="1:11" x14ac:dyDescent="0.25">
      <c r="A100" s="57"/>
      <c r="B100" s="55"/>
      <c r="C100" s="3" t="s">
        <v>26</v>
      </c>
      <c r="D100" s="4" t="s">
        <v>14</v>
      </c>
      <c r="E100" s="8">
        <v>50</v>
      </c>
      <c r="F100" s="9">
        <v>77</v>
      </c>
      <c r="G100" s="6"/>
      <c r="H100" s="7">
        <v>23</v>
      </c>
      <c r="I100" s="7"/>
      <c r="J100" s="7">
        <f>F100*H100</f>
        <v>1771</v>
      </c>
      <c r="K100" s="7">
        <f>J100</f>
        <v>1771</v>
      </c>
    </row>
    <row r="101" spans="1:11" x14ac:dyDescent="0.25">
      <c r="A101" s="57"/>
      <c r="B101" s="55"/>
      <c r="C101" s="3" t="s">
        <v>26</v>
      </c>
      <c r="D101" s="4" t="s">
        <v>15</v>
      </c>
      <c r="E101" s="8">
        <v>34</v>
      </c>
      <c r="F101" s="13">
        <v>57</v>
      </c>
      <c r="G101" s="6"/>
      <c r="H101" s="7">
        <v>23</v>
      </c>
      <c r="I101" s="7"/>
      <c r="J101" s="7">
        <f>F101*H101</f>
        <v>1311</v>
      </c>
      <c r="K101" s="7">
        <f>J101</f>
        <v>1311</v>
      </c>
    </row>
    <row r="102" spans="1:11" x14ac:dyDescent="0.25">
      <c r="A102" s="57"/>
      <c r="B102" s="56"/>
      <c r="C102" s="22"/>
      <c r="D102" s="23" t="s">
        <v>17</v>
      </c>
      <c r="E102" s="24">
        <v>168</v>
      </c>
      <c r="F102" s="24">
        <v>253</v>
      </c>
      <c r="G102" s="25"/>
      <c r="H102" s="25"/>
      <c r="I102" s="26"/>
      <c r="J102" s="26"/>
      <c r="K102" s="26">
        <f>SUM(K94:K101)</f>
        <v>6243</v>
      </c>
    </row>
    <row r="103" spans="1:11" x14ac:dyDescent="0.25">
      <c r="A103" s="57"/>
      <c r="B103" s="58" t="s">
        <v>97</v>
      </c>
      <c r="C103" s="3" t="s">
        <v>18</v>
      </c>
      <c r="D103" s="4" t="s">
        <v>19</v>
      </c>
      <c r="E103" s="8">
        <v>35</v>
      </c>
      <c r="F103" s="13">
        <v>58</v>
      </c>
      <c r="G103" s="6"/>
      <c r="H103" s="7">
        <v>35</v>
      </c>
      <c r="I103" s="7"/>
      <c r="J103" s="7">
        <f t="shared" ref="J103:J110" si="8">F103*H103</f>
        <v>2030</v>
      </c>
      <c r="K103" s="7">
        <f t="shared" ref="K103:K110" si="9">J103</f>
        <v>2030</v>
      </c>
    </row>
    <row r="104" spans="1:11" x14ac:dyDescent="0.25">
      <c r="A104" s="57"/>
      <c r="B104" s="55"/>
      <c r="C104" s="3" t="s">
        <v>18</v>
      </c>
      <c r="D104" s="4" t="s">
        <v>13</v>
      </c>
      <c r="E104" s="8">
        <v>7</v>
      </c>
      <c r="F104" s="13">
        <v>12</v>
      </c>
      <c r="G104" s="6"/>
      <c r="H104" s="7">
        <v>35</v>
      </c>
      <c r="I104" s="7"/>
      <c r="J104" s="7">
        <f t="shared" si="8"/>
        <v>420</v>
      </c>
      <c r="K104" s="7">
        <f t="shared" si="9"/>
        <v>420</v>
      </c>
    </row>
    <row r="105" spans="1:11" x14ac:dyDescent="0.25">
      <c r="A105" s="57"/>
      <c r="B105" s="55"/>
      <c r="C105" s="3" t="s">
        <v>18</v>
      </c>
      <c r="D105" s="4" t="s">
        <v>14</v>
      </c>
      <c r="E105" s="8">
        <v>40</v>
      </c>
      <c r="F105" s="13">
        <v>67</v>
      </c>
      <c r="G105" s="6"/>
      <c r="H105" s="7">
        <v>35</v>
      </c>
      <c r="I105" s="7"/>
      <c r="J105" s="7">
        <f t="shared" si="8"/>
        <v>2345</v>
      </c>
      <c r="K105" s="7">
        <f t="shared" si="9"/>
        <v>2345</v>
      </c>
    </row>
    <row r="106" spans="1:11" x14ac:dyDescent="0.25">
      <c r="A106" s="57"/>
      <c r="B106" s="55"/>
      <c r="C106" s="3" t="s">
        <v>18</v>
      </c>
      <c r="D106" s="4" t="s">
        <v>15</v>
      </c>
      <c r="E106" s="8">
        <v>19</v>
      </c>
      <c r="F106" s="13">
        <v>35</v>
      </c>
      <c r="G106" s="6"/>
      <c r="H106" s="7">
        <v>35</v>
      </c>
      <c r="I106" s="7"/>
      <c r="J106" s="7">
        <f t="shared" si="8"/>
        <v>1225</v>
      </c>
      <c r="K106" s="7">
        <f t="shared" si="9"/>
        <v>1225</v>
      </c>
    </row>
    <row r="107" spans="1:11" x14ac:dyDescent="0.25">
      <c r="A107" s="57"/>
      <c r="B107" s="55"/>
      <c r="C107" s="3" t="s">
        <v>20</v>
      </c>
      <c r="D107" s="4" t="s">
        <v>19</v>
      </c>
      <c r="E107" s="8">
        <v>34</v>
      </c>
      <c r="F107" s="13">
        <v>57</v>
      </c>
      <c r="G107" s="6"/>
      <c r="H107" s="7">
        <v>35</v>
      </c>
      <c r="I107" s="7"/>
      <c r="J107" s="7">
        <f t="shared" si="8"/>
        <v>1995</v>
      </c>
      <c r="K107" s="7">
        <f t="shared" si="9"/>
        <v>1995</v>
      </c>
    </row>
    <row r="108" spans="1:11" x14ac:dyDescent="0.25">
      <c r="A108" s="57"/>
      <c r="B108" s="55"/>
      <c r="C108" s="3" t="s">
        <v>20</v>
      </c>
      <c r="D108" s="4" t="s">
        <v>13</v>
      </c>
      <c r="E108" s="8">
        <v>6</v>
      </c>
      <c r="F108" s="13">
        <v>10</v>
      </c>
      <c r="G108" s="6"/>
      <c r="H108" s="7">
        <v>35</v>
      </c>
      <c r="I108" s="7"/>
      <c r="J108" s="7">
        <f t="shared" si="8"/>
        <v>350</v>
      </c>
      <c r="K108" s="7">
        <f t="shared" si="9"/>
        <v>350</v>
      </c>
    </row>
    <row r="109" spans="1:11" x14ac:dyDescent="0.25">
      <c r="A109" s="57"/>
      <c r="B109" s="55"/>
      <c r="C109" s="3" t="s">
        <v>20</v>
      </c>
      <c r="D109" s="4" t="s">
        <v>14</v>
      </c>
      <c r="E109" s="8">
        <v>40</v>
      </c>
      <c r="F109" s="13">
        <v>67</v>
      </c>
      <c r="G109" s="6"/>
      <c r="H109" s="7">
        <v>35</v>
      </c>
      <c r="I109" s="7"/>
      <c r="J109" s="7">
        <f t="shared" si="8"/>
        <v>2345</v>
      </c>
      <c r="K109" s="7">
        <f t="shared" si="9"/>
        <v>2345</v>
      </c>
    </row>
    <row r="110" spans="1:11" x14ac:dyDescent="0.25">
      <c r="A110" s="57"/>
      <c r="B110" s="55"/>
      <c r="C110" s="3" t="s">
        <v>20</v>
      </c>
      <c r="D110" s="4" t="s">
        <v>15</v>
      </c>
      <c r="E110" s="8">
        <v>19</v>
      </c>
      <c r="F110" s="13">
        <v>35</v>
      </c>
      <c r="G110" s="6"/>
      <c r="H110" s="7">
        <v>35</v>
      </c>
      <c r="I110" s="7"/>
      <c r="J110" s="7">
        <f t="shared" si="8"/>
        <v>1225</v>
      </c>
      <c r="K110" s="7">
        <f t="shared" si="9"/>
        <v>1225</v>
      </c>
    </row>
    <row r="111" spans="1:11" x14ac:dyDescent="0.25">
      <c r="A111" s="57"/>
      <c r="B111" s="56"/>
      <c r="C111" s="22"/>
      <c r="D111" s="23" t="s">
        <v>17</v>
      </c>
      <c r="E111" s="24">
        <v>200</v>
      </c>
      <c r="F111" s="24">
        <v>341</v>
      </c>
      <c r="G111" s="25"/>
      <c r="H111" s="25"/>
      <c r="I111" s="26"/>
      <c r="J111" s="26"/>
      <c r="K111" s="26">
        <f>SUM(K103:K110)</f>
        <v>11935</v>
      </c>
    </row>
    <row r="112" spans="1:11" x14ac:dyDescent="0.25">
      <c r="A112" s="57"/>
      <c r="B112" s="58" t="s">
        <v>112</v>
      </c>
      <c r="C112" s="3" t="s">
        <v>10</v>
      </c>
      <c r="D112" s="4" t="s">
        <v>35</v>
      </c>
      <c r="E112" s="8">
        <v>16</v>
      </c>
      <c r="F112" s="9"/>
      <c r="G112" s="7">
        <v>128</v>
      </c>
      <c r="H112" s="7"/>
      <c r="I112" s="7">
        <f>E112*G112</f>
        <v>2048</v>
      </c>
      <c r="J112" s="7"/>
      <c r="K112" s="7">
        <f>I112</f>
        <v>2048</v>
      </c>
    </row>
    <row r="113" spans="1:11" x14ac:dyDescent="0.25">
      <c r="A113" s="57"/>
      <c r="B113" s="55"/>
      <c r="C113" s="3" t="s">
        <v>10</v>
      </c>
      <c r="D113" s="4" t="s">
        <v>37</v>
      </c>
      <c r="E113" s="8">
        <v>30</v>
      </c>
      <c r="F113" s="9"/>
      <c r="G113" s="7">
        <v>88</v>
      </c>
      <c r="H113" s="7"/>
      <c r="I113" s="7">
        <f>E113*G113</f>
        <v>2640</v>
      </c>
      <c r="J113" s="7"/>
      <c r="K113" s="7">
        <f>I113</f>
        <v>2640</v>
      </c>
    </row>
    <row r="114" spans="1:11" x14ac:dyDescent="0.25">
      <c r="A114" s="57"/>
      <c r="B114" s="55"/>
      <c r="C114" s="3" t="s">
        <v>10</v>
      </c>
      <c r="D114" s="4" t="s">
        <v>19</v>
      </c>
      <c r="E114" s="8">
        <v>67</v>
      </c>
      <c r="F114" s="13">
        <v>112</v>
      </c>
      <c r="G114" s="6"/>
      <c r="H114" s="7">
        <v>29</v>
      </c>
      <c r="I114" s="7"/>
      <c r="J114" s="7">
        <f>F114*H114</f>
        <v>3248</v>
      </c>
      <c r="K114" s="7">
        <f>J114</f>
        <v>3248</v>
      </c>
    </row>
    <row r="115" spans="1:11" x14ac:dyDescent="0.25">
      <c r="A115" s="57"/>
      <c r="B115" s="55"/>
      <c r="C115" s="3" t="s">
        <v>10</v>
      </c>
      <c r="D115" s="4" t="s">
        <v>13</v>
      </c>
      <c r="E115" s="8">
        <v>11</v>
      </c>
      <c r="F115" s="13">
        <v>18</v>
      </c>
      <c r="G115" s="6"/>
      <c r="H115" s="7">
        <v>29</v>
      </c>
      <c r="I115" s="7"/>
      <c r="J115" s="7">
        <f>F115*H115</f>
        <v>522</v>
      </c>
      <c r="K115" s="7">
        <f>J115</f>
        <v>522</v>
      </c>
    </row>
    <row r="116" spans="1:11" x14ac:dyDescent="0.25">
      <c r="A116" s="57"/>
      <c r="B116" s="55"/>
      <c r="C116" s="3" t="s">
        <v>10</v>
      </c>
      <c r="D116" s="4" t="s">
        <v>14</v>
      </c>
      <c r="E116" s="8">
        <v>290</v>
      </c>
      <c r="F116" s="13">
        <v>483</v>
      </c>
      <c r="G116" s="6"/>
      <c r="H116" s="7">
        <v>29</v>
      </c>
      <c r="I116" s="7"/>
      <c r="J116" s="7">
        <f>F116*H116</f>
        <v>14007</v>
      </c>
      <c r="K116" s="7">
        <f>J116</f>
        <v>14007</v>
      </c>
    </row>
    <row r="117" spans="1:11" x14ac:dyDescent="0.25">
      <c r="A117" s="57"/>
      <c r="B117" s="55"/>
      <c r="C117" s="3" t="s">
        <v>10</v>
      </c>
      <c r="D117" s="4" t="s">
        <v>15</v>
      </c>
      <c r="E117" s="8">
        <v>130</v>
      </c>
      <c r="F117" s="13">
        <v>236</v>
      </c>
      <c r="G117" s="6"/>
      <c r="H117" s="7">
        <v>29</v>
      </c>
      <c r="I117" s="7"/>
      <c r="J117" s="7">
        <f>F117*H117</f>
        <v>6844</v>
      </c>
      <c r="K117" s="7">
        <f>J117</f>
        <v>6844</v>
      </c>
    </row>
    <row r="118" spans="1:11" x14ac:dyDescent="0.25">
      <c r="A118" s="57"/>
      <c r="B118" s="55"/>
      <c r="C118" s="3" t="s">
        <v>10</v>
      </c>
      <c r="D118" s="4" t="s">
        <v>16</v>
      </c>
      <c r="E118" s="8">
        <v>23</v>
      </c>
      <c r="F118" s="9"/>
      <c r="G118" s="7">
        <v>58</v>
      </c>
      <c r="H118" s="7"/>
      <c r="I118" s="7">
        <f>E118*G118</f>
        <v>1334</v>
      </c>
      <c r="J118" s="7"/>
      <c r="K118" s="7">
        <f>I118</f>
        <v>1334</v>
      </c>
    </row>
    <row r="119" spans="1:11" x14ac:dyDescent="0.25">
      <c r="A119" s="57"/>
      <c r="B119" s="56"/>
      <c r="C119" s="22"/>
      <c r="D119" s="23" t="s">
        <v>17</v>
      </c>
      <c r="E119" s="24">
        <v>567</v>
      </c>
      <c r="F119" s="24">
        <v>849</v>
      </c>
      <c r="G119" s="25"/>
      <c r="H119" s="25"/>
      <c r="I119" s="26"/>
      <c r="J119" s="26"/>
      <c r="K119" s="26">
        <f>SUM(K112:K118)</f>
        <v>30643</v>
      </c>
    </row>
    <row r="120" spans="1:11" x14ac:dyDescent="0.25">
      <c r="A120" s="57"/>
      <c r="B120" s="58" t="s">
        <v>113</v>
      </c>
      <c r="C120" s="3" t="s">
        <v>10</v>
      </c>
      <c r="D120" s="4" t="s">
        <v>37</v>
      </c>
      <c r="E120" s="8">
        <v>2</v>
      </c>
      <c r="F120" s="9"/>
      <c r="G120" s="7">
        <v>88</v>
      </c>
      <c r="H120" s="7"/>
      <c r="I120" s="7">
        <f>E120*G120</f>
        <v>176</v>
      </c>
      <c r="J120" s="7"/>
      <c r="K120" s="7">
        <f>I120</f>
        <v>176</v>
      </c>
    </row>
    <row r="121" spans="1:11" x14ac:dyDescent="0.25">
      <c r="A121" s="57"/>
      <c r="B121" s="55"/>
      <c r="C121" s="3" t="s">
        <v>10</v>
      </c>
      <c r="D121" s="4" t="s">
        <v>19</v>
      </c>
      <c r="E121" s="8">
        <v>30</v>
      </c>
      <c r="F121" s="13">
        <v>50</v>
      </c>
      <c r="G121" s="6"/>
      <c r="H121" s="7">
        <v>29</v>
      </c>
      <c r="I121" s="7"/>
      <c r="J121" s="7">
        <f>F121*H121</f>
        <v>1450</v>
      </c>
      <c r="K121" s="7">
        <f>J121</f>
        <v>1450</v>
      </c>
    </row>
    <row r="122" spans="1:11" x14ac:dyDescent="0.25">
      <c r="A122" s="57"/>
      <c r="B122" s="55"/>
      <c r="C122" s="3" t="s">
        <v>10</v>
      </c>
      <c r="D122" s="4" t="s">
        <v>13</v>
      </c>
      <c r="E122" s="8">
        <v>2</v>
      </c>
      <c r="F122" s="13">
        <v>3</v>
      </c>
      <c r="G122" s="6"/>
      <c r="H122" s="7">
        <v>29</v>
      </c>
      <c r="I122" s="7"/>
      <c r="J122" s="7">
        <f>F122*H122</f>
        <v>87</v>
      </c>
      <c r="K122" s="7">
        <f>J122</f>
        <v>87</v>
      </c>
    </row>
    <row r="123" spans="1:11" x14ac:dyDescent="0.25">
      <c r="A123" s="57"/>
      <c r="B123" s="55"/>
      <c r="C123" s="3" t="s">
        <v>10</v>
      </c>
      <c r="D123" s="4" t="s">
        <v>14</v>
      </c>
      <c r="E123" s="8">
        <v>30</v>
      </c>
      <c r="F123" s="13">
        <v>50</v>
      </c>
      <c r="G123" s="6"/>
      <c r="H123" s="7">
        <v>29</v>
      </c>
      <c r="I123" s="7"/>
      <c r="J123" s="7">
        <f>F123*H123</f>
        <v>1450</v>
      </c>
      <c r="K123" s="7">
        <f>J123</f>
        <v>1450</v>
      </c>
    </row>
    <row r="124" spans="1:11" x14ac:dyDescent="0.25">
      <c r="A124" s="57"/>
      <c r="B124" s="55"/>
      <c r="C124" s="3" t="s">
        <v>10</v>
      </c>
      <c r="D124" s="4" t="s">
        <v>15</v>
      </c>
      <c r="E124" s="8">
        <v>20</v>
      </c>
      <c r="F124" s="13">
        <v>36</v>
      </c>
      <c r="G124" s="6"/>
      <c r="H124" s="7">
        <v>29</v>
      </c>
      <c r="I124" s="7"/>
      <c r="J124" s="7">
        <f>F124*H124</f>
        <v>1044</v>
      </c>
      <c r="K124" s="7">
        <f>J124</f>
        <v>1044</v>
      </c>
    </row>
    <row r="125" spans="1:11" x14ac:dyDescent="0.25">
      <c r="A125" s="57"/>
      <c r="B125" s="55"/>
      <c r="C125" s="3" t="s">
        <v>10</v>
      </c>
      <c r="D125" s="4" t="s">
        <v>16</v>
      </c>
      <c r="E125" s="8">
        <v>1</v>
      </c>
      <c r="F125" s="9"/>
      <c r="G125" s="7">
        <v>58</v>
      </c>
      <c r="H125" s="7"/>
      <c r="I125" s="7">
        <f>E125*G125</f>
        <v>58</v>
      </c>
      <c r="J125" s="7"/>
      <c r="K125" s="7">
        <f>I125</f>
        <v>58</v>
      </c>
    </row>
    <row r="126" spans="1:11" x14ac:dyDescent="0.25">
      <c r="A126" s="57"/>
      <c r="B126" s="56"/>
      <c r="C126" s="22"/>
      <c r="D126" s="23" t="s">
        <v>17</v>
      </c>
      <c r="E126" s="24">
        <v>85</v>
      </c>
      <c r="F126" s="24">
        <v>139</v>
      </c>
      <c r="G126" s="25"/>
      <c r="H126" s="25"/>
      <c r="I126" s="26"/>
      <c r="J126" s="26"/>
      <c r="K126" s="26">
        <f>SUM(K120:K125)</f>
        <v>4265</v>
      </c>
    </row>
    <row r="127" spans="1:11" x14ac:dyDescent="0.25">
      <c r="A127" s="57"/>
      <c r="B127" s="58" t="s">
        <v>114</v>
      </c>
      <c r="C127" s="3" t="s">
        <v>18</v>
      </c>
      <c r="D127" s="4" t="s">
        <v>37</v>
      </c>
      <c r="E127" s="8">
        <v>1</v>
      </c>
      <c r="F127" s="9"/>
      <c r="G127" s="7">
        <v>123</v>
      </c>
      <c r="H127" s="7"/>
      <c r="I127" s="7">
        <f>E127*G127</f>
        <v>123</v>
      </c>
      <c r="J127" s="7"/>
      <c r="K127" s="7">
        <f>I127</f>
        <v>123</v>
      </c>
    </row>
    <row r="128" spans="1:11" x14ac:dyDescent="0.25">
      <c r="A128" s="57"/>
      <c r="B128" s="55"/>
      <c r="C128" s="3" t="s">
        <v>18</v>
      </c>
      <c r="D128" s="4" t="s">
        <v>19</v>
      </c>
      <c r="E128" s="8">
        <v>1</v>
      </c>
      <c r="F128" s="13">
        <v>2</v>
      </c>
      <c r="G128" s="6"/>
      <c r="H128" s="7">
        <v>35</v>
      </c>
      <c r="I128" s="7"/>
      <c r="J128" s="7">
        <f>F128*H128</f>
        <v>70</v>
      </c>
      <c r="K128" s="7">
        <f>J128</f>
        <v>70</v>
      </c>
    </row>
    <row r="129" spans="1:11" x14ac:dyDescent="0.25">
      <c r="A129" s="57"/>
      <c r="B129" s="55"/>
      <c r="C129" s="3" t="s">
        <v>18</v>
      </c>
      <c r="D129" s="4" t="s">
        <v>13</v>
      </c>
      <c r="E129" s="8">
        <v>1</v>
      </c>
      <c r="F129" s="13">
        <v>2</v>
      </c>
      <c r="G129" s="6"/>
      <c r="H129" s="7">
        <v>35</v>
      </c>
      <c r="I129" s="7"/>
      <c r="J129" s="7">
        <f>F129*H129</f>
        <v>70</v>
      </c>
      <c r="K129" s="7">
        <f>J129</f>
        <v>70</v>
      </c>
    </row>
    <row r="130" spans="1:11" x14ac:dyDescent="0.25">
      <c r="A130" s="57"/>
      <c r="B130" s="55"/>
      <c r="C130" s="3" t="s">
        <v>18</v>
      </c>
      <c r="D130" s="4" t="s">
        <v>14</v>
      </c>
      <c r="E130" s="8">
        <v>20</v>
      </c>
      <c r="F130" s="13">
        <v>33</v>
      </c>
      <c r="G130" s="6"/>
      <c r="H130" s="7">
        <v>35</v>
      </c>
      <c r="I130" s="7"/>
      <c r="J130" s="7">
        <f>F130*H130</f>
        <v>1155</v>
      </c>
      <c r="K130" s="7">
        <f>J130</f>
        <v>1155</v>
      </c>
    </row>
    <row r="131" spans="1:11" x14ac:dyDescent="0.25">
      <c r="A131" s="57"/>
      <c r="B131" s="55"/>
      <c r="C131" s="3" t="s">
        <v>18</v>
      </c>
      <c r="D131" s="4" t="s">
        <v>15</v>
      </c>
      <c r="E131" s="8">
        <v>9</v>
      </c>
      <c r="F131" s="13">
        <v>16</v>
      </c>
      <c r="G131" s="6"/>
      <c r="H131" s="7">
        <v>35</v>
      </c>
      <c r="I131" s="7"/>
      <c r="J131" s="7">
        <f>F131*H131</f>
        <v>560</v>
      </c>
      <c r="K131" s="7">
        <f>J131</f>
        <v>560</v>
      </c>
    </row>
    <row r="132" spans="1:11" x14ac:dyDescent="0.25">
      <c r="A132" s="57"/>
      <c r="B132" s="55"/>
      <c r="C132" s="3" t="s">
        <v>20</v>
      </c>
      <c r="D132" s="4" t="s">
        <v>37</v>
      </c>
      <c r="E132" s="8">
        <v>1</v>
      </c>
      <c r="F132" s="9"/>
      <c r="G132" s="7">
        <v>65</v>
      </c>
      <c r="H132" s="7"/>
      <c r="I132" s="7">
        <f>E132*G132</f>
        <v>65</v>
      </c>
      <c r="J132" s="7"/>
      <c r="K132" s="7">
        <f>I132</f>
        <v>65</v>
      </c>
    </row>
    <row r="133" spans="1:11" x14ac:dyDescent="0.25">
      <c r="A133" s="57"/>
      <c r="B133" s="55"/>
      <c r="C133" s="3" t="s">
        <v>20</v>
      </c>
      <c r="D133" s="4" t="s">
        <v>19</v>
      </c>
      <c r="E133" s="8">
        <v>1</v>
      </c>
      <c r="F133" s="13">
        <v>2</v>
      </c>
      <c r="G133" s="6"/>
      <c r="H133" s="7">
        <v>35</v>
      </c>
      <c r="I133" s="7"/>
      <c r="J133" s="7">
        <f>F133*H133</f>
        <v>70</v>
      </c>
      <c r="K133" s="7">
        <f>J133</f>
        <v>70</v>
      </c>
    </row>
    <row r="134" spans="1:11" x14ac:dyDescent="0.25">
      <c r="A134" s="57"/>
      <c r="B134" s="55"/>
      <c r="C134" s="3" t="s">
        <v>20</v>
      </c>
      <c r="D134" s="4" t="s">
        <v>14</v>
      </c>
      <c r="E134" s="8">
        <v>8</v>
      </c>
      <c r="F134" s="13">
        <v>13</v>
      </c>
      <c r="G134" s="6"/>
      <c r="H134" s="7">
        <v>35</v>
      </c>
      <c r="I134" s="7"/>
      <c r="J134" s="7">
        <f>F134*H134</f>
        <v>455</v>
      </c>
      <c r="K134" s="7">
        <f>J134</f>
        <v>455</v>
      </c>
    </row>
    <row r="135" spans="1:11" x14ac:dyDescent="0.25">
      <c r="A135" s="57"/>
      <c r="B135" s="55"/>
      <c r="C135" s="3" t="s">
        <v>20</v>
      </c>
      <c r="D135" s="4" t="s">
        <v>15</v>
      </c>
      <c r="E135" s="8">
        <v>5</v>
      </c>
      <c r="F135" s="13">
        <v>9</v>
      </c>
      <c r="G135" s="6"/>
      <c r="H135" s="7">
        <v>35</v>
      </c>
      <c r="I135" s="7"/>
      <c r="J135" s="7">
        <f>F135*H135</f>
        <v>315</v>
      </c>
      <c r="K135" s="7">
        <f>J135</f>
        <v>315</v>
      </c>
    </row>
    <row r="136" spans="1:11" x14ac:dyDescent="0.25">
      <c r="A136" s="57"/>
      <c r="B136" s="56"/>
      <c r="C136" s="22"/>
      <c r="D136" s="23" t="s">
        <v>17</v>
      </c>
      <c r="E136" s="24">
        <v>47</v>
      </c>
      <c r="F136" s="24">
        <v>77</v>
      </c>
      <c r="G136" s="25"/>
      <c r="H136" s="25"/>
      <c r="I136" s="26"/>
      <c r="J136" s="26"/>
      <c r="K136" s="26">
        <f>SUM(K127:K135)</f>
        <v>2883</v>
      </c>
    </row>
    <row r="137" spans="1:11" x14ac:dyDescent="0.25">
      <c r="A137" s="57"/>
      <c r="B137" s="58" t="s">
        <v>115</v>
      </c>
      <c r="C137" s="3" t="s">
        <v>18</v>
      </c>
      <c r="D137" s="4" t="s">
        <v>19</v>
      </c>
      <c r="E137" s="8">
        <v>6</v>
      </c>
      <c r="F137" s="13">
        <v>10</v>
      </c>
      <c r="G137" s="6"/>
      <c r="H137" s="7">
        <v>35</v>
      </c>
      <c r="I137" s="7"/>
      <c r="J137" s="7">
        <f>F137*H137</f>
        <v>350</v>
      </c>
      <c r="K137" s="7">
        <f>J137</f>
        <v>350</v>
      </c>
    </row>
    <row r="138" spans="1:11" x14ac:dyDescent="0.25">
      <c r="A138" s="57"/>
      <c r="B138" s="55"/>
      <c r="C138" s="3" t="s">
        <v>18</v>
      </c>
      <c r="D138" s="4" t="s">
        <v>14</v>
      </c>
      <c r="E138" s="8">
        <v>11</v>
      </c>
      <c r="F138" s="13">
        <v>18</v>
      </c>
      <c r="G138" s="6"/>
      <c r="H138" s="7">
        <v>35</v>
      </c>
      <c r="I138" s="7"/>
      <c r="J138" s="7">
        <f>F138*H138</f>
        <v>630</v>
      </c>
      <c r="K138" s="7">
        <f>J138</f>
        <v>630</v>
      </c>
    </row>
    <row r="139" spans="1:11" x14ac:dyDescent="0.25">
      <c r="A139" s="57"/>
      <c r="B139" s="55"/>
      <c r="C139" s="3" t="s">
        <v>18</v>
      </c>
      <c r="D139" s="4" t="s">
        <v>15</v>
      </c>
      <c r="E139" s="8">
        <v>6</v>
      </c>
      <c r="F139" s="13">
        <v>11</v>
      </c>
      <c r="G139" s="6"/>
      <c r="H139" s="7">
        <v>35</v>
      </c>
      <c r="I139" s="7"/>
      <c r="J139" s="7">
        <f>F139*H139</f>
        <v>385</v>
      </c>
      <c r="K139" s="7">
        <f>J139</f>
        <v>385</v>
      </c>
    </row>
    <row r="140" spans="1:11" x14ac:dyDescent="0.25">
      <c r="A140" s="57"/>
      <c r="B140" s="55"/>
      <c r="C140" s="3" t="s">
        <v>20</v>
      </c>
      <c r="D140" s="4" t="s">
        <v>37</v>
      </c>
      <c r="E140" s="8">
        <v>1</v>
      </c>
      <c r="F140" s="9"/>
      <c r="G140" s="7">
        <v>65</v>
      </c>
      <c r="H140" s="7"/>
      <c r="I140" s="7">
        <f>E140*G140</f>
        <v>65</v>
      </c>
      <c r="J140" s="7"/>
      <c r="K140" s="7">
        <f>I140</f>
        <v>65</v>
      </c>
    </row>
    <row r="141" spans="1:11" x14ac:dyDescent="0.25">
      <c r="A141" s="57"/>
      <c r="B141" s="55"/>
      <c r="C141" s="3" t="s">
        <v>20</v>
      </c>
      <c r="D141" s="4" t="s">
        <v>19</v>
      </c>
      <c r="E141" s="8">
        <v>4</v>
      </c>
      <c r="F141" s="13">
        <v>7</v>
      </c>
      <c r="G141" s="6"/>
      <c r="H141" s="7">
        <v>35</v>
      </c>
      <c r="I141" s="7"/>
      <c r="J141" s="7">
        <f>F141*H141</f>
        <v>245</v>
      </c>
      <c r="K141" s="7">
        <f>J141</f>
        <v>245</v>
      </c>
    </row>
    <row r="142" spans="1:11" x14ac:dyDescent="0.25">
      <c r="A142" s="57"/>
      <c r="B142" s="55"/>
      <c r="C142" s="3" t="s">
        <v>20</v>
      </c>
      <c r="D142" s="4" t="s">
        <v>14</v>
      </c>
      <c r="E142" s="8">
        <v>6</v>
      </c>
      <c r="F142" s="13">
        <v>10</v>
      </c>
      <c r="G142" s="6"/>
      <c r="H142" s="7">
        <v>35</v>
      </c>
      <c r="I142" s="7"/>
      <c r="J142" s="7">
        <f>F142*H142</f>
        <v>350</v>
      </c>
      <c r="K142" s="7">
        <f>J142</f>
        <v>350</v>
      </c>
    </row>
    <row r="143" spans="1:11" x14ac:dyDescent="0.25">
      <c r="A143" s="57"/>
      <c r="B143" s="55"/>
      <c r="C143" s="3" t="s">
        <v>20</v>
      </c>
      <c r="D143" s="4" t="s">
        <v>15</v>
      </c>
      <c r="E143" s="8">
        <v>5</v>
      </c>
      <c r="F143" s="13">
        <v>9</v>
      </c>
      <c r="G143" s="6"/>
      <c r="H143" s="7">
        <v>35</v>
      </c>
      <c r="I143" s="7"/>
      <c r="J143" s="7">
        <f>F143*H143</f>
        <v>315</v>
      </c>
      <c r="K143" s="7">
        <f>J143</f>
        <v>315</v>
      </c>
    </row>
    <row r="144" spans="1:11" x14ac:dyDescent="0.25">
      <c r="A144" s="57"/>
      <c r="B144" s="56"/>
      <c r="C144" s="22"/>
      <c r="D144" s="23" t="s">
        <v>17</v>
      </c>
      <c r="E144" s="24">
        <v>39</v>
      </c>
      <c r="F144" s="24">
        <v>65</v>
      </c>
      <c r="G144" s="25"/>
      <c r="H144" s="25"/>
      <c r="I144" s="26"/>
      <c r="J144" s="26"/>
      <c r="K144" s="26">
        <f>SUM(K137:K143)</f>
        <v>2340</v>
      </c>
    </row>
    <row r="145" spans="1:11" x14ac:dyDescent="0.25">
      <c r="A145" s="57"/>
      <c r="B145" s="58" t="s">
        <v>116</v>
      </c>
      <c r="C145" s="3" t="s">
        <v>18</v>
      </c>
      <c r="D145" s="4" t="s">
        <v>37</v>
      </c>
      <c r="E145" s="8">
        <v>1</v>
      </c>
      <c r="F145" s="9"/>
      <c r="G145" s="7">
        <v>123</v>
      </c>
      <c r="H145" s="7"/>
      <c r="I145" s="7">
        <f>E145*G145</f>
        <v>123</v>
      </c>
      <c r="J145" s="7"/>
      <c r="K145" s="7">
        <f>I145</f>
        <v>123</v>
      </c>
    </row>
    <row r="146" spans="1:11" x14ac:dyDescent="0.25">
      <c r="A146" s="57"/>
      <c r="B146" s="55"/>
      <c r="C146" s="3" t="s">
        <v>18</v>
      </c>
      <c r="D146" s="4" t="s">
        <v>19</v>
      </c>
      <c r="E146" s="8">
        <v>2</v>
      </c>
      <c r="F146" s="13">
        <v>3</v>
      </c>
      <c r="G146" s="6"/>
      <c r="H146" s="7">
        <v>35</v>
      </c>
      <c r="I146" s="7"/>
      <c r="J146" s="7">
        <f t="shared" ref="J146:J153" si="10">F146*H146</f>
        <v>105</v>
      </c>
      <c r="K146" s="7">
        <f t="shared" ref="K146:K153" si="11">J146</f>
        <v>105</v>
      </c>
    </row>
    <row r="147" spans="1:11" x14ac:dyDescent="0.25">
      <c r="A147" s="57"/>
      <c r="B147" s="55"/>
      <c r="C147" s="3" t="s">
        <v>18</v>
      </c>
      <c r="D147" s="4" t="s">
        <v>13</v>
      </c>
      <c r="E147" s="8">
        <v>1</v>
      </c>
      <c r="F147" s="13">
        <v>2</v>
      </c>
      <c r="G147" s="6"/>
      <c r="H147" s="7">
        <v>35</v>
      </c>
      <c r="I147" s="7"/>
      <c r="J147" s="7">
        <f t="shared" si="10"/>
        <v>70</v>
      </c>
      <c r="K147" s="7">
        <f t="shared" si="11"/>
        <v>70</v>
      </c>
    </row>
    <row r="148" spans="1:11" x14ac:dyDescent="0.25">
      <c r="A148" s="57"/>
      <c r="B148" s="55"/>
      <c r="C148" s="3" t="s">
        <v>18</v>
      </c>
      <c r="D148" s="4" t="s">
        <v>14</v>
      </c>
      <c r="E148" s="8">
        <v>6</v>
      </c>
      <c r="F148" s="13">
        <v>10</v>
      </c>
      <c r="G148" s="6"/>
      <c r="H148" s="7">
        <v>35</v>
      </c>
      <c r="I148" s="7"/>
      <c r="J148" s="7">
        <f t="shared" si="10"/>
        <v>350</v>
      </c>
      <c r="K148" s="7">
        <f t="shared" si="11"/>
        <v>350</v>
      </c>
    </row>
    <row r="149" spans="1:11" x14ac:dyDescent="0.25">
      <c r="A149" s="57"/>
      <c r="B149" s="55"/>
      <c r="C149" s="3" t="s">
        <v>18</v>
      </c>
      <c r="D149" s="4" t="s">
        <v>15</v>
      </c>
      <c r="E149" s="8">
        <v>5</v>
      </c>
      <c r="F149" s="13">
        <v>9</v>
      </c>
      <c r="G149" s="6"/>
      <c r="H149" s="7">
        <v>35</v>
      </c>
      <c r="I149" s="7"/>
      <c r="J149" s="7">
        <f t="shared" si="10"/>
        <v>315</v>
      </c>
      <c r="K149" s="7">
        <f t="shared" si="11"/>
        <v>315</v>
      </c>
    </row>
    <row r="150" spans="1:11" x14ac:dyDescent="0.25">
      <c r="A150" s="57"/>
      <c r="B150" s="55"/>
      <c r="C150" s="3" t="s">
        <v>20</v>
      </c>
      <c r="D150" s="4" t="s">
        <v>19</v>
      </c>
      <c r="E150" s="8">
        <v>2</v>
      </c>
      <c r="F150" s="13">
        <v>3</v>
      </c>
      <c r="G150" s="6"/>
      <c r="H150" s="7">
        <v>35</v>
      </c>
      <c r="I150" s="7"/>
      <c r="J150" s="7">
        <f t="shared" si="10"/>
        <v>105</v>
      </c>
      <c r="K150" s="7">
        <f t="shared" si="11"/>
        <v>105</v>
      </c>
    </row>
    <row r="151" spans="1:11" x14ac:dyDescent="0.25">
      <c r="A151" s="57"/>
      <c r="B151" s="55"/>
      <c r="C151" s="3" t="s">
        <v>20</v>
      </c>
      <c r="D151" s="4" t="s">
        <v>13</v>
      </c>
      <c r="E151" s="8">
        <v>1</v>
      </c>
      <c r="F151" s="13">
        <v>2</v>
      </c>
      <c r="G151" s="6"/>
      <c r="H151" s="7">
        <v>35</v>
      </c>
      <c r="I151" s="7"/>
      <c r="J151" s="7">
        <f t="shared" si="10"/>
        <v>70</v>
      </c>
      <c r="K151" s="7">
        <f t="shared" si="11"/>
        <v>70</v>
      </c>
    </row>
    <row r="152" spans="1:11" x14ac:dyDescent="0.25">
      <c r="A152" s="57"/>
      <c r="B152" s="55"/>
      <c r="C152" s="3" t="s">
        <v>20</v>
      </c>
      <c r="D152" s="4" t="s">
        <v>14</v>
      </c>
      <c r="E152" s="8">
        <v>12</v>
      </c>
      <c r="F152" s="13">
        <v>20</v>
      </c>
      <c r="G152" s="6"/>
      <c r="H152" s="7">
        <v>35</v>
      </c>
      <c r="I152" s="7"/>
      <c r="J152" s="7">
        <f t="shared" si="10"/>
        <v>700</v>
      </c>
      <c r="K152" s="7">
        <f t="shared" si="11"/>
        <v>700</v>
      </c>
    </row>
    <row r="153" spans="1:11" x14ac:dyDescent="0.25">
      <c r="A153" s="57"/>
      <c r="B153" s="55"/>
      <c r="C153" s="3" t="s">
        <v>20</v>
      </c>
      <c r="D153" s="4" t="s">
        <v>15</v>
      </c>
      <c r="E153" s="8">
        <v>8</v>
      </c>
      <c r="F153" s="13">
        <v>15</v>
      </c>
      <c r="G153" s="6"/>
      <c r="H153" s="7">
        <v>35</v>
      </c>
      <c r="I153" s="7"/>
      <c r="J153" s="7">
        <f t="shared" si="10"/>
        <v>525</v>
      </c>
      <c r="K153" s="7">
        <f t="shared" si="11"/>
        <v>525</v>
      </c>
    </row>
    <row r="154" spans="1:11" x14ac:dyDescent="0.25">
      <c r="A154" s="57"/>
      <c r="B154" s="56"/>
      <c r="C154" s="22"/>
      <c r="D154" s="23" t="s">
        <v>17</v>
      </c>
      <c r="E154" s="24">
        <v>38</v>
      </c>
      <c r="F154" s="24">
        <v>64</v>
      </c>
      <c r="G154" s="25"/>
      <c r="H154" s="25"/>
      <c r="I154" s="26"/>
      <c r="J154" s="26"/>
      <c r="K154" s="26">
        <f>SUM(K145:K153)</f>
        <v>2363</v>
      </c>
    </row>
    <row r="155" spans="1:11" x14ac:dyDescent="0.25">
      <c r="A155" s="57"/>
      <c r="B155" s="58" t="s">
        <v>117</v>
      </c>
      <c r="C155" s="3" t="s">
        <v>18</v>
      </c>
      <c r="D155" s="4" t="s">
        <v>19</v>
      </c>
      <c r="E155" s="8">
        <v>4</v>
      </c>
      <c r="F155" s="13">
        <v>7</v>
      </c>
      <c r="G155" s="6"/>
      <c r="H155" s="7">
        <v>35</v>
      </c>
      <c r="I155" s="7"/>
      <c r="J155" s="7">
        <f>F155*H155</f>
        <v>245</v>
      </c>
      <c r="K155" s="7">
        <f>J155</f>
        <v>245</v>
      </c>
    </row>
    <row r="156" spans="1:11" x14ac:dyDescent="0.25">
      <c r="A156" s="57"/>
      <c r="B156" s="55"/>
      <c r="C156" s="3" t="s">
        <v>18</v>
      </c>
      <c r="D156" s="4" t="s">
        <v>14</v>
      </c>
      <c r="E156" s="8">
        <v>6</v>
      </c>
      <c r="F156" s="13">
        <v>10</v>
      </c>
      <c r="G156" s="6"/>
      <c r="H156" s="7">
        <v>35</v>
      </c>
      <c r="I156" s="7"/>
      <c r="J156" s="7">
        <f>F156*H156</f>
        <v>350</v>
      </c>
      <c r="K156" s="7">
        <f>J156</f>
        <v>350</v>
      </c>
    </row>
    <row r="157" spans="1:11" x14ac:dyDescent="0.25">
      <c r="A157" s="57"/>
      <c r="B157" s="55"/>
      <c r="C157" s="3" t="s">
        <v>18</v>
      </c>
      <c r="D157" s="4" t="s">
        <v>15</v>
      </c>
      <c r="E157" s="8">
        <v>4</v>
      </c>
      <c r="F157" s="13">
        <v>7</v>
      </c>
      <c r="G157" s="6"/>
      <c r="H157" s="7">
        <v>35</v>
      </c>
      <c r="I157" s="7"/>
      <c r="J157" s="7">
        <f>F157*H157</f>
        <v>245</v>
      </c>
      <c r="K157" s="7">
        <f>J157</f>
        <v>245</v>
      </c>
    </row>
    <row r="158" spans="1:11" x14ac:dyDescent="0.25">
      <c r="A158" s="57"/>
      <c r="B158" s="55"/>
      <c r="C158" s="3" t="s">
        <v>20</v>
      </c>
      <c r="D158" s="4" t="s">
        <v>37</v>
      </c>
      <c r="E158" s="8">
        <v>2</v>
      </c>
      <c r="F158" s="9"/>
      <c r="G158" s="7">
        <v>65</v>
      </c>
      <c r="H158" s="7"/>
      <c r="I158" s="7">
        <f>E158*G158</f>
        <v>130</v>
      </c>
      <c r="J158" s="7"/>
      <c r="K158" s="7">
        <f>I158</f>
        <v>130</v>
      </c>
    </row>
    <row r="159" spans="1:11" x14ac:dyDescent="0.25">
      <c r="A159" s="57"/>
      <c r="B159" s="55"/>
      <c r="C159" s="3" t="s">
        <v>20</v>
      </c>
      <c r="D159" s="4" t="s">
        <v>19</v>
      </c>
      <c r="E159" s="8">
        <v>2</v>
      </c>
      <c r="F159" s="13">
        <v>3</v>
      </c>
      <c r="G159" s="6"/>
      <c r="H159" s="7">
        <v>35</v>
      </c>
      <c r="I159" s="7"/>
      <c r="J159" s="7">
        <f>F159*H159</f>
        <v>105</v>
      </c>
      <c r="K159" s="7">
        <f>J159</f>
        <v>105</v>
      </c>
    </row>
    <row r="160" spans="1:11" x14ac:dyDescent="0.25">
      <c r="A160" s="57"/>
      <c r="B160" s="55"/>
      <c r="C160" s="3" t="s">
        <v>20</v>
      </c>
      <c r="D160" s="4" t="s">
        <v>14</v>
      </c>
      <c r="E160" s="8">
        <v>5</v>
      </c>
      <c r="F160" s="13">
        <v>8</v>
      </c>
      <c r="G160" s="6"/>
      <c r="H160" s="7">
        <v>35</v>
      </c>
      <c r="I160" s="7"/>
      <c r="J160" s="7">
        <f>F160*H160</f>
        <v>280</v>
      </c>
      <c r="K160" s="7">
        <f>J160</f>
        <v>280</v>
      </c>
    </row>
    <row r="161" spans="1:11" x14ac:dyDescent="0.25">
      <c r="A161" s="57"/>
      <c r="B161" s="55"/>
      <c r="C161" s="3" t="s">
        <v>20</v>
      </c>
      <c r="D161" s="4" t="s">
        <v>15</v>
      </c>
      <c r="E161" s="8">
        <v>4</v>
      </c>
      <c r="F161" s="13">
        <v>7</v>
      </c>
      <c r="G161" s="6"/>
      <c r="H161" s="7">
        <v>35</v>
      </c>
      <c r="I161" s="7"/>
      <c r="J161" s="7">
        <f>F161*H161</f>
        <v>245</v>
      </c>
      <c r="K161" s="7">
        <f>J161</f>
        <v>245</v>
      </c>
    </row>
    <row r="162" spans="1:11" x14ac:dyDescent="0.25">
      <c r="A162" s="57"/>
      <c r="B162" s="56"/>
      <c r="C162" s="22"/>
      <c r="D162" s="23" t="s">
        <v>17</v>
      </c>
      <c r="E162" s="24">
        <v>27</v>
      </c>
      <c r="F162" s="24">
        <v>42</v>
      </c>
      <c r="G162" s="25"/>
      <c r="H162" s="25"/>
      <c r="I162" s="26"/>
      <c r="J162" s="26"/>
      <c r="K162" s="26">
        <f>SUM(K155:K161)</f>
        <v>1600</v>
      </c>
    </row>
    <row r="163" spans="1:11" x14ac:dyDescent="0.25">
      <c r="A163" s="57"/>
      <c r="B163" s="58" t="s">
        <v>131</v>
      </c>
      <c r="C163" s="3" t="s">
        <v>18</v>
      </c>
      <c r="D163" s="4" t="s">
        <v>37</v>
      </c>
      <c r="E163" s="8">
        <v>1</v>
      </c>
      <c r="F163" s="9"/>
      <c r="G163" s="7">
        <v>123</v>
      </c>
      <c r="H163" s="7"/>
      <c r="I163" s="7">
        <f>E163*G163</f>
        <v>123</v>
      </c>
      <c r="J163" s="7"/>
      <c r="K163" s="7">
        <f>I163</f>
        <v>123</v>
      </c>
    </row>
    <row r="164" spans="1:11" x14ac:dyDescent="0.25">
      <c r="A164" s="57"/>
      <c r="B164" s="55"/>
      <c r="C164" s="3" t="s">
        <v>18</v>
      </c>
      <c r="D164" s="4" t="s">
        <v>19</v>
      </c>
      <c r="E164" s="8">
        <v>1</v>
      </c>
      <c r="F164" s="13">
        <v>2</v>
      </c>
      <c r="G164" s="6"/>
      <c r="H164" s="7">
        <v>35</v>
      </c>
      <c r="I164" s="7"/>
      <c r="J164" s="7">
        <f>F164*H164</f>
        <v>70</v>
      </c>
      <c r="K164" s="7">
        <f>J164</f>
        <v>70</v>
      </c>
    </row>
    <row r="165" spans="1:11" x14ac:dyDescent="0.25">
      <c r="A165" s="57"/>
      <c r="B165" s="55"/>
      <c r="C165" s="3" t="s">
        <v>18</v>
      </c>
      <c r="D165" s="4" t="s">
        <v>13</v>
      </c>
      <c r="E165" s="8">
        <v>1</v>
      </c>
      <c r="F165" s="13">
        <v>2</v>
      </c>
      <c r="G165" s="6"/>
      <c r="H165" s="7">
        <v>35</v>
      </c>
      <c r="I165" s="7"/>
      <c r="J165" s="7">
        <f>F165*H165</f>
        <v>70</v>
      </c>
      <c r="K165" s="7">
        <f>J165</f>
        <v>70</v>
      </c>
    </row>
    <row r="166" spans="1:11" x14ac:dyDescent="0.25">
      <c r="A166" s="57"/>
      <c r="B166" s="55"/>
      <c r="C166" s="3" t="s">
        <v>18</v>
      </c>
      <c r="D166" s="4" t="s">
        <v>14</v>
      </c>
      <c r="E166" s="8">
        <v>20</v>
      </c>
      <c r="F166" s="13">
        <v>33</v>
      </c>
      <c r="G166" s="6"/>
      <c r="H166" s="7">
        <v>35</v>
      </c>
      <c r="I166" s="7"/>
      <c r="J166" s="7">
        <f>F166*H166</f>
        <v>1155</v>
      </c>
      <c r="K166" s="7">
        <f>J166</f>
        <v>1155</v>
      </c>
    </row>
    <row r="167" spans="1:11" x14ac:dyDescent="0.25">
      <c r="A167" s="57"/>
      <c r="B167" s="55"/>
      <c r="C167" s="3" t="s">
        <v>18</v>
      </c>
      <c r="D167" s="4" t="s">
        <v>15</v>
      </c>
      <c r="E167" s="8">
        <v>10</v>
      </c>
      <c r="F167" s="13">
        <v>18</v>
      </c>
      <c r="G167" s="6"/>
      <c r="H167" s="7">
        <v>35</v>
      </c>
      <c r="I167" s="7"/>
      <c r="J167" s="7">
        <f>F167*H167</f>
        <v>630</v>
      </c>
      <c r="K167" s="7">
        <f>J167</f>
        <v>630</v>
      </c>
    </row>
    <row r="168" spans="1:11" x14ac:dyDescent="0.25">
      <c r="A168" s="57"/>
      <c r="B168" s="55"/>
      <c r="C168" s="3" t="s">
        <v>20</v>
      </c>
      <c r="D168" s="4" t="s">
        <v>37</v>
      </c>
      <c r="E168" s="8">
        <v>1</v>
      </c>
      <c r="F168" s="9"/>
      <c r="G168" s="7">
        <v>65</v>
      </c>
      <c r="H168" s="7"/>
      <c r="I168" s="7">
        <f>E168*G168</f>
        <v>65</v>
      </c>
      <c r="J168" s="7"/>
      <c r="K168" s="7">
        <f>I168</f>
        <v>65</v>
      </c>
    </row>
    <row r="169" spans="1:11" x14ac:dyDescent="0.25">
      <c r="A169" s="57"/>
      <c r="B169" s="55"/>
      <c r="C169" s="3" t="s">
        <v>20</v>
      </c>
      <c r="D169" s="4" t="s">
        <v>13</v>
      </c>
      <c r="E169" s="8">
        <v>1</v>
      </c>
      <c r="F169" s="13">
        <v>2</v>
      </c>
      <c r="G169" s="6"/>
      <c r="H169" s="7">
        <v>35</v>
      </c>
      <c r="I169" s="7"/>
      <c r="J169" s="7">
        <f>F169*H169</f>
        <v>70</v>
      </c>
      <c r="K169" s="7">
        <f>J169</f>
        <v>70</v>
      </c>
    </row>
    <row r="170" spans="1:11" x14ac:dyDescent="0.25">
      <c r="A170" s="57"/>
      <c r="B170" s="55"/>
      <c r="C170" s="3" t="s">
        <v>20</v>
      </c>
      <c r="D170" s="4" t="s">
        <v>14</v>
      </c>
      <c r="E170" s="8">
        <v>15</v>
      </c>
      <c r="F170" s="13">
        <v>25</v>
      </c>
      <c r="G170" s="6"/>
      <c r="H170" s="7">
        <v>35</v>
      </c>
      <c r="I170" s="7"/>
      <c r="J170" s="7">
        <f>F170*H170</f>
        <v>875</v>
      </c>
      <c r="K170" s="7">
        <f>J170</f>
        <v>875</v>
      </c>
    </row>
    <row r="171" spans="1:11" x14ac:dyDescent="0.25">
      <c r="A171" s="57"/>
      <c r="B171" s="55"/>
      <c r="C171" s="3" t="s">
        <v>20</v>
      </c>
      <c r="D171" s="4" t="s">
        <v>15</v>
      </c>
      <c r="E171" s="8">
        <v>6</v>
      </c>
      <c r="F171" s="13">
        <v>11</v>
      </c>
      <c r="G171" s="6"/>
      <c r="H171" s="7">
        <v>35</v>
      </c>
      <c r="I171" s="7"/>
      <c r="J171" s="7">
        <f>F171*H171</f>
        <v>385</v>
      </c>
      <c r="K171" s="7">
        <f>J171</f>
        <v>385</v>
      </c>
    </row>
    <row r="172" spans="1:11" x14ac:dyDescent="0.25">
      <c r="A172" s="57"/>
      <c r="B172" s="56"/>
      <c r="C172" s="22"/>
      <c r="D172" s="23" t="s">
        <v>17</v>
      </c>
      <c r="E172" s="24">
        <v>56</v>
      </c>
      <c r="F172" s="24">
        <v>93</v>
      </c>
      <c r="G172" s="25"/>
      <c r="H172" s="25"/>
      <c r="I172" s="26"/>
      <c r="J172" s="26"/>
      <c r="K172" s="26">
        <f>SUM(K163:K171)</f>
        <v>3443</v>
      </c>
    </row>
    <row r="173" spans="1:11" x14ac:dyDescent="0.25">
      <c r="A173" s="57"/>
      <c r="B173" s="58" t="s">
        <v>147</v>
      </c>
      <c r="C173" s="3" t="s">
        <v>18</v>
      </c>
      <c r="D173" s="4" t="s">
        <v>35</v>
      </c>
      <c r="E173" s="8">
        <v>2</v>
      </c>
      <c r="F173" s="9"/>
      <c r="G173" s="7">
        <v>133</v>
      </c>
      <c r="H173" s="7"/>
      <c r="I173" s="7">
        <f>E173*G173</f>
        <v>266</v>
      </c>
      <c r="J173" s="7"/>
      <c r="K173" s="7">
        <f>I173</f>
        <v>266</v>
      </c>
    </row>
    <row r="174" spans="1:11" x14ac:dyDescent="0.25">
      <c r="A174" s="57"/>
      <c r="B174" s="55"/>
      <c r="C174" s="3" t="s">
        <v>18</v>
      </c>
      <c r="D174" s="4" t="s">
        <v>37</v>
      </c>
      <c r="E174" s="8">
        <v>9</v>
      </c>
      <c r="F174" s="9"/>
      <c r="G174" s="7">
        <v>123</v>
      </c>
      <c r="H174" s="7"/>
      <c r="I174" s="7">
        <f>E174*G174</f>
        <v>1107</v>
      </c>
      <c r="J174" s="7"/>
      <c r="K174" s="7">
        <f>I174</f>
        <v>1107</v>
      </c>
    </row>
    <row r="175" spans="1:11" x14ac:dyDescent="0.25">
      <c r="A175" s="57"/>
      <c r="B175" s="55"/>
      <c r="C175" s="3" t="s">
        <v>18</v>
      </c>
      <c r="D175" s="4" t="s">
        <v>19</v>
      </c>
      <c r="E175" s="8">
        <v>6</v>
      </c>
      <c r="F175" s="13">
        <v>10</v>
      </c>
      <c r="G175" s="6"/>
      <c r="H175" s="7">
        <v>35</v>
      </c>
      <c r="I175" s="7"/>
      <c r="J175" s="7">
        <f>F175*H175</f>
        <v>350</v>
      </c>
      <c r="K175" s="7">
        <f>J175</f>
        <v>350</v>
      </c>
    </row>
    <row r="176" spans="1:11" x14ac:dyDescent="0.25">
      <c r="A176" s="57"/>
      <c r="B176" s="55"/>
      <c r="C176" s="3" t="s">
        <v>18</v>
      </c>
      <c r="D176" s="4" t="s">
        <v>13</v>
      </c>
      <c r="E176" s="8">
        <v>3</v>
      </c>
      <c r="F176" s="13">
        <v>5</v>
      </c>
      <c r="G176" s="6"/>
      <c r="H176" s="7">
        <v>35</v>
      </c>
      <c r="I176" s="7"/>
      <c r="J176" s="7">
        <f>F176*H176</f>
        <v>175</v>
      </c>
      <c r="K176" s="7">
        <f>J176</f>
        <v>175</v>
      </c>
    </row>
    <row r="177" spans="1:11" x14ac:dyDescent="0.25">
      <c r="A177" s="57"/>
      <c r="B177" s="55"/>
      <c r="C177" s="3" t="s">
        <v>18</v>
      </c>
      <c r="D177" s="4" t="s">
        <v>14</v>
      </c>
      <c r="E177" s="8">
        <v>30</v>
      </c>
      <c r="F177" s="13">
        <v>50</v>
      </c>
      <c r="G177" s="6"/>
      <c r="H177" s="7">
        <v>35</v>
      </c>
      <c r="I177" s="7"/>
      <c r="J177" s="7">
        <f>F177*H177</f>
        <v>1750</v>
      </c>
      <c r="K177" s="7">
        <f>J177</f>
        <v>1750</v>
      </c>
    </row>
    <row r="178" spans="1:11" x14ac:dyDescent="0.25">
      <c r="A178" s="57"/>
      <c r="B178" s="55"/>
      <c r="C178" s="3" t="s">
        <v>18</v>
      </c>
      <c r="D178" s="4" t="s">
        <v>15</v>
      </c>
      <c r="E178" s="8">
        <v>23</v>
      </c>
      <c r="F178" s="13">
        <v>42</v>
      </c>
      <c r="G178" s="6"/>
      <c r="H178" s="7">
        <v>35</v>
      </c>
      <c r="I178" s="7"/>
      <c r="J178" s="7">
        <f>F178*H178</f>
        <v>1470</v>
      </c>
      <c r="K178" s="7">
        <f>J178</f>
        <v>1470</v>
      </c>
    </row>
    <row r="179" spans="1:11" x14ac:dyDescent="0.25">
      <c r="A179" s="57"/>
      <c r="B179" s="55"/>
      <c r="C179" s="3" t="s">
        <v>18</v>
      </c>
      <c r="D179" s="4" t="s">
        <v>16</v>
      </c>
      <c r="E179" s="8">
        <v>1</v>
      </c>
      <c r="F179" s="9"/>
      <c r="G179" s="7">
        <v>63</v>
      </c>
      <c r="H179" s="7"/>
      <c r="I179" s="7">
        <f>E179*G179</f>
        <v>63</v>
      </c>
      <c r="J179" s="7"/>
      <c r="K179" s="7">
        <f>I179</f>
        <v>63</v>
      </c>
    </row>
    <row r="180" spans="1:11" x14ac:dyDescent="0.25">
      <c r="A180" s="57"/>
      <c r="B180" s="55"/>
      <c r="C180" s="3" t="s">
        <v>20</v>
      </c>
      <c r="D180" s="4" t="s">
        <v>35</v>
      </c>
      <c r="E180" s="8">
        <v>9</v>
      </c>
      <c r="F180" s="9"/>
      <c r="G180" s="7">
        <v>65</v>
      </c>
      <c r="H180" s="7"/>
      <c r="I180" s="7">
        <f>E180*G180</f>
        <v>585</v>
      </c>
      <c r="J180" s="7"/>
      <c r="K180" s="7">
        <f>I180</f>
        <v>585</v>
      </c>
    </row>
    <row r="181" spans="1:11" x14ac:dyDescent="0.25">
      <c r="A181" s="57"/>
      <c r="B181" s="55"/>
      <c r="C181" s="3" t="s">
        <v>20</v>
      </c>
      <c r="D181" s="4" t="s">
        <v>37</v>
      </c>
      <c r="E181" s="8">
        <v>50</v>
      </c>
      <c r="F181" s="9"/>
      <c r="G181" s="7">
        <v>65</v>
      </c>
      <c r="H181" s="7"/>
      <c r="I181" s="7">
        <f>E181*G181</f>
        <v>3250</v>
      </c>
      <c r="J181" s="7"/>
      <c r="K181" s="7">
        <f>I181</f>
        <v>3250</v>
      </c>
    </row>
    <row r="182" spans="1:11" x14ac:dyDescent="0.25">
      <c r="A182" s="57"/>
      <c r="B182" s="55"/>
      <c r="C182" s="3" t="s">
        <v>20</v>
      </c>
      <c r="D182" s="4" t="s">
        <v>19</v>
      </c>
      <c r="E182" s="8">
        <v>5</v>
      </c>
      <c r="F182" s="13">
        <v>8</v>
      </c>
      <c r="G182" s="6"/>
      <c r="H182" s="7">
        <v>35</v>
      </c>
      <c r="I182" s="7"/>
      <c r="J182" s="7">
        <f>F182*H182</f>
        <v>280</v>
      </c>
      <c r="K182" s="7">
        <f>J182</f>
        <v>280</v>
      </c>
    </row>
    <row r="183" spans="1:11" x14ac:dyDescent="0.25">
      <c r="A183" s="57"/>
      <c r="B183" s="55"/>
      <c r="C183" s="3" t="s">
        <v>20</v>
      </c>
      <c r="D183" s="4" t="s">
        <v>13</v>
      </c>
      <c r="E183" s="8">
        <v>6</v>
      </c>
      <c r="F183" s="13">
        <v>10</v>
      </c>
      <c r="G183" s="6"/>
      <c r="H183" s="7">
        <v>35</v>
      </c>
      <c r="I183" s="7"/>
      <c r="J183" s="7">
        <f>F183*H183</f>
        <v>350</v>
      </c>
      <c r="K183" s="7">
        <f>J183</f>
        <v>350</v>
      </c>
    </row>
    <row r="184" spans="1:11" x14ac:dyDescent="0.25">
      <c r="A184" s="57"/>
      <c r="B184" s="55"/>
      <c r="C184" s="3" t="s">
        <v>20</v>
      </c>
      <c r="D184" s="4" t="s">
        <v>14</v>
      </c>
      <c r="E184" s="8">
        <v>80</v>
      </c>
      <c r="F184" s="13">
        <v>133</v>
      </c>
      <c r="G184" s="6"/>
      <c r="H184" s="7">
        <v>35</v>
      </c>
      <c r="I184" s="7"/>
      <c r="J184" s="7">
        <f>F184*H184</f>
        <v>4655</v>
      </c>
      <c r="K184" s="7">
        <f>J184</f>
        <v>4655</v>
      </c>
    </row>
    <row r="185" spans="1:11" x14ac:dyDescent="0.25">
      <c r="A185" s="57"/>
      <c r="B185" s="55"/>
      <c r="C185" s="3" t="s">
        <v>20</v>
      </c>
      <c r="D185" s="4" t="s">
        <v>15</v>
      </c>
      <c r="E185" s="8">
        <v>45</v>
      </c>
      <c r="F185" s="13">
        <v>82</v>
      </c>
      <c r="G185" s="6"/>
      <c r="H185" s="7">
        <v>35</v>
      </c>
      <c r="I185" s="7"/>
      <c r="J185" s="7">
        <f>F185*H185</f>
        <v>2870</v>
      </c>
      <c r="K185" s="7">
        <f>J185</f>
        <v>2870</v>
      </c>
    </row>
    <row r="186" spans="1:11" x14ac:dyDescent="0.25">
      <c r="A186" s="57"/>
      <c r="B186" s="55"/>
      <c r="C186" s="3" t="s">
        <v>20</v>
      </c>
      <c r="D186" s="4" t="s">
        <v>16</v>
      </c>
      <c r="E186" s="8">
        <v>1</v>
      </c>
      <c r="F186" s="9"/>
      <c r="G186" s="7">
        <v>51</v>
      </c>
      <c r="H186" s="7"/>
      <c r="I186" s="7">
        <f>E186*G186</f>
        <v>51</v>
      </c>
      <c r="J186" s="12"/>
      <c r="K186" s="7">
        <f>I186</f>
        <v>51</v>
      </c>
    </row>
    <row r="187" spans="1:11" x14ac:dyDescent="0.25">
      <c r="A187" s="57"/>
      <c r="B187" s="55"/>
      <c r="C187" s="11" t="s">
        <v>22</v>
      </c>
      <c r="D187" s="4" t="s">
        <v>19</v>
      </c>
      <c r="E187" s="8">
        <v>1</v>
      </c>
      <c r="F187" s="13">
        <v>2</v>
      </c>
      <c r="G187" s="6"/>
      <c r="H187" s="7">
        <v>35</v>
      </c>
      <c r="I187" s="12"/>
      <c r="J187" s="7">
        <f>F187*H187</f>
        <v>70</v>
      </c>
      <c r="K187" s="7">
        <f>J187</f>
        <v>70</v>
      </c>
    </row>
    <row r="188" spans="1:11" x14ac:dyDescent="0.25">
      <c r="A188" s="57"/>
      <c r="B188" s="55"/>
      <c r="C188" s="11" t="s">
        <v>22</v>
      </c>
      <c r="D188" s="4" t="s">
        <v>14</v>
      </c>
      <c r="E188" s="8">
        <v>3</v>
      </c>
      <c r="F188" s="13">
        <v>5</v>
      </c>
      <c r="G188" s="6"/>
      <c r="H188" s="7">
        <v>35</v>
      </c>
      <c r="I188" s="12"/>
      <c r="J188" s="7">
        <f>F188*H188</f>
        <v>175</v>
      </c>
      <c r="K188" s="7">
        <f>J188</f>
        <v>175</v>
      </c>
    </row>
    <row r="189" spans="1:11" x14ac:dyDescent="0.25">
      <c r="A189" s="57"/>
      <c r="B189" s="55"/>
      <c r="C189" s="11" t="s">
        <v>22</v>
      </c>
      <c r="D189" s="4" t="s">
        <v>15</v>
      </c>
      <c r="E189" s="8">
        <v>2</v>
      </c>
      <c r="F189" s="13">
        <v>4</v>
      </c>
      <c r="G189" s="6"/>
      <c r="H189" s="7">
        <v>35</v>
      </c>
      <c r="I189" s="12"/>
      <c r="J189" s="7">
        <f>F189*H189</f>
        <v>140</v>
      </c>
      <c r="K189" s="7">
        <f>J189</f>
        <v>140</v>
      </c>
    </row>
    <row r="190" spans="1:11" x14ac:dyDescent="0.25">
      <c r="A190" s="57"/>
      <c r="B190" s="55"/>
      <c r="C190" s="3" t="s">
        <v>27</v>
      </c>
      <c r="D190" s="4" t="s">
        <v>15</v>
      </c>
      <c r="E190" s="8">
        <v>1</v>
      </c>
      <c r="F190" s="13">
        <v>2</v>
      </c>
      <c r="G190" s="6"/>
      <c r="H190" s="7">
        <v>35</v>
      </c>
      <c r="I190" s="12"/>
      <c r="J190" s="7">
        <f>F190*H190</f>
        <v>70</v>
      </c>
      <c r="K190" s="7">
        <f>J190</f>
        <v>70</v>
      </c>
    </row>
    <row r="191" spans="1:11" x14ac:dyDescent="0.25">
      <c r="A191" s="57"/>
      <c r="B191" s="55"/>
      <c r="C191" s="3" t="s">
        <v>28</v>
      </c>
      <c r="D191" s="4" t="s">
        <v>19</v>
      </c>
      <c r="E191" s="8">
        <v>3</v>
      </c>
      <c r="F191" s="13">
        <v>5</v>
      </c>
      <c r="G191" s="6"/>
      <c r="H191" s="7">
        <v>35</v>
      </c>
      <c r="I191" s="12"/>
      <c r="J191" s="7">
        <f>F191*H191</f>
        <v>175</v>
      </c>
      <c r="K191" s="7">
        <f>J191</f>
        <v>175</v>
      </c>
    </row>
    <row r="192" spans="1:11" x14ac:dyDescent="0.25">
      <c r="A192" s="57"/>
      <c r="B192" s="56"/>
      <c r="C192" s="22"/>
      <c r="D192" s="23" t="s">
        <v>17</v>
      </c>
      <c r="E192" s="24">
        <v>280</v>
      </c>
      <c r="F192" s="24">
        <v>358</v>
      </c>
      <c r="G192" s="25"/>
      <c r="H192" s="25"/>
      <c r="I192" s="26"/>
      <c r="J192" s="26"/>
      <c r="K192" s="26">
        <f>SUM(K173:K191)</f>
        <v>17852</v>
      </c>
    </row>
    <row r="193" spans="1:11" x14ac:dyDescent="0.25">
      <c r="A193" s="57"/>
      <c r="B193" s="46"/>
      <c r="C193" s="47"/>
      <c r="D193" s="48" t="s">
        <v>175</v>
      </c>
      <c r="E193" s="51">
        <f>E192+E172+E162+E154+E144+E136+E126+E119+E111+E102+E93+E88+E83+E78+E71+E60+E47+E36+E31+E18</f>
        <v>2969</v>
      </c>
      <c r="F193" s="51">
        <f>F192+F172+F162+F154+F144+F136+F126+F119+F111+F102+F93+F88+F83+F78+F71+F60+F47+F36+F31+F18</f>
        <v>4192</v>
      </c>
      <c r="G193" s="10"/>
      <c r="H193" s="10"/>
      <c r="I193" s="50"/>
      <c r="J193" s="50"/>
      <c r="K193" s="52">
        <f>K192+K172+K162+K154+K144+K136+K126+K119+K111+K102+K93+K88+K83+K78+K71+K60+K47+K36+K31+K18</f>
        <v>171713</v>
      </c>
    </row>
    <row r="196" spans="1:11" x14ac:dyDescent="0.25">
      <c r="B196" s="53" t="s">
        <v>177</v>
      </c>
      <c r="C196" s="53"/>
      <c r="D196" s="53"/>
      <c r="E196" s="53"/>
      <c r="F196" s="53"/>
      <c r="G196" s="53"/>
      <c r="H196" s="53" t="s">
        <v>178</v>
      </c>
      <c r="I196" s="53"/>
      <c r="J196" s="54"/>
    </row>
    <row r="197" spans="1:11" x14ac:dyDescent="0.25">
      <c r="B197" s="53" t="s">
        <v>179</v>
      </c>
      <c r="C197" s="53"/>
      <c r="D197" s="53"/>
      <c r="E197" s="53"/>
      <c r="F197" s="53"/>
      <c r="G197" s="53"/>
      <c r="H197" s="53" t="s">
        <v>180</v>
      </c>
      <c r="I197" s="53"/>
      <c r="J197" s="54"/>
    </row>
    <row r="198" spans="1:11" x14ac:dyDescent="0.25">
      <c r="B198" s="53"/>
      <c r="C198" s="53"/>
      <c r="D198" s="53"/>
      <c r="E198" s="53"/>
      <c r="F198" s="53"/>
      <c r="G198" s="53"/>
      <c r="H198" s="53"/>
      <c r="I198" s="53"/>
      <c r="J198" s="54"/>
    </row>
    <row r="289" spans="5:5" x14ac:dyDescent="0.25">
      <c r="E289" s="14"/>
    </row>
  </sheetData>
  <autoFilter ref="A2:K194" xr:uid="{00000000-0009-0000-0000-00000C000000}"/>
  <mergeCells count="21">
    <mergeCell ref="B112:B119"/>
    <mergeCell ref="B120:B126"/>
    <mergeCell ref="B127:B136"/>
    <mergeCell ref="B137:B144"/>
    <mergeCell ref="B145:B154"/>
    <mergeCell ref="B94:B102"/>
    <mergeCell ref="A3:A193"/>
    <mergeCell ref="B3:B18"/>
    <mergeCell ref="B19:B31"/>
    <mergeCell ref="B32:B36"/>
    <mergeCell ref="B37:B47"/>
    <mergeCell ref="B48:B60"/>
    <mergeCell ref="B61:B71"/>
    <mergeCell ref="B72:B78"/>
    <mergeCell ref="B79:B83"/>
    <mergeCell ref="B84:B88"/>
    <mergeCell ref="B89:B93"/>
    <mergeCell ref="B155:B162"/>
    <mergeCell ref="B163:B172"/>
    <mergeCell ref="B173:B192"/>
    <mergeCell ref="B103:B111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5"/>
  <sheetViews>
    <sheetView topLeftCell="A265" workbookViewId="0">
      <selection activeCell="B284" sqref="B284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9" t="s">
        <v>153</v>
      </c>
      <c r="B3" s="58" t="s">
        <v>73</v>
      </c>
      <c r="C3" s="3" t="s">
        <v>20</v>
      </c>
      <c r="D3" s="18" t="s">
        <v>37</v>
      </c>
      <c r="E3" s="8">
        <v>3</v>
      </c>
      <c r="F3" s="9"/>
      <c r="G3" s="7">
        <v>65</v>
      </c>
      <c r="H3" s="31"/>
      <c r="I3" s="7">
        <f>E3*G3</f>
        <v>195</v>
      </c>
      <c r="J3" s="31"/>
      <c r="K3" s="7">
        <f>I3</f>
        <v>195</v>
      </c>
    </row>
    <row r="4" spans="1:11" x14ac:dyDescent="0.25">
      <c r="A4" s="60"/>
      <c r="B4" s="55"/>
      <c r="C4" s="3" t="s">
        <v>20</v>
      </c>
      <c r="D4" s="4" t="s">
        <v>19</v>
      </c>
      <c r="E4" s="8">
        <v>3</v>
      </c>
      <c r="F4" s="13">
        <v>5</v>
      </c>
      <c r="G4" s="31"/>
      <c r="H4" s="7">
        <v>35</v>
      </c>
      <c r="I4" s="31"/>
      <c r="J4" s="7">
        <f>F4*H4</f>
        <v>175</v>
      </c>
      <c r="K4" s="7">
        <f>J4</f>
        <v>175</v>
      </c>
    </row>
    <row r="5" spans="1:11" x14ac:dyDescent="0.25">
      <c r="A5" s="60"/>
      <c r="B5" s="55"/>
      <c r="C5" s="3" t="s">
        <v>20</v>
      </c>
      <c r="D5" s="4" t="s">
        <v>14</v>
      </c>
      <c r="E5" s="8">
        <v>120</v>
      </c>
      <c r="F5" s="13">
        <v>200</v>
      </c>
      <c r="G5" s="31"/>
      <c r="H5" s="7">
        <v>35</v>
      </c>
      <c r="I5" s="31"/>
      <c r="J5" s="7">
        <f>F5*H5</f>
        <v>7000</v>
      </c>
      <c r="K5" s="7">
        <f>J5</f>
        <v>7000</v>
      </c>
    </row>
    <row r="6" spans="1:11" x14ac:dyDescent="0.25">
      <c r="A6" s="60"/>
      <c r="B6" s="55"/>
      <c r="C6" s="3" t="s">
        <v>20</v>
      </c>
      <c r="D6" s="4" t="s">
        <v>15</v>
      </c>
      <c r="E6" s="8">
        <v>64</v>
      </c>
      <c r="F6" s="13">
        <v>116</v>
      </c>
      <c r="G6" s="31"/>
      <c r="H6" s="7">
        <v>35</v>
      </c>
      <c r="I6" s="31"/>
      <c r="J6" s="7">
        <f>F6*H6</f>
        <v>4060</v>
      </c>
      <c r="K6" s="7">
        <f>J6</f>
        <v>4060</v>
      </c>
    </row>
    <row r="7" spans="1:11" x14ac:dyDescent="0.25">
      <c r="A7" s="60"/>
      <c r="B7" s="55"/>
      <c r="C7" s="3" t="s">
        <v>20</v>
      </c>
      <c r="D7" s="4" t="s">
        <v>16</v>
      </c>
      <c r="E7" s="8">
        <v>5</v>
      </c>
      <c r="F7" s="9"/>
      <c r="G7" s="7">
        <v>51</v>
      </c>
      <c r="H7" s="31"/>
      <c r="I7" s="7">
        <f>E7*G7</f>
        <v>255</v>
      </c>
      <c r="J7" s="31"/>
      <c r="K7" s="7">
        <f>I7</f>
        <v>255</v>
      </c>
    </row>
    <row r="8" spans="1:11" x14ac:dyDescent="0.25">
      <c r="A8" s="60"/>
      <c r="B8" s="56"/>
      <c r="C8" s="22"/>
      <c r="D8" s="23" t="s">
        <v>17</v>
      </c>
      <c r="E8" s="24">
        <v>195</v>
      </c>
      <c r="F8" s="24">
        <v>321</v>
      </c>
      <c r="G8" s="32"/>
      <c r="H8" s="32"/>
      <c r="I8" s="32"/>
      <c r="J8" s="32"/>
      <c r="K8" s="33">
        <f>SUM(K3:K7)</f>
        <v>11685</v>
      </c>
    </row>
    <row r="9" spans="1:11" x14ac:dyDescent="0.25">
      <c r="A9" s="60"/>
      <c r="B9" s="58" t="s">
        <v>74</v>
      </c>
      <c r="C9" s="3" t="s">
        <v>18</v>
      </c>
      <c r="D9" s="18" t="s">
        <v>35</v>
      </c>
      <c r="E9" s="8">
        <v>2</v>
      </c>
      <c r="F9" s="13"/>
      <c r="G9" s="7">
        <v>133</v>
      </c>
      <c r="H9" s="31"/>
      <c r="I9" s="7">
        <f>E9*G9</f>
        <v>266</v>
      </c>
      <c r="J9" s="31"/>
      <c r="K9" s="7">
        <f>I9</f>
        <v>266</v>
      </c>
    </row>
    <row r="10" spans="1:11" x14ac:dyDescent="0.25">
      <c r="A10" s="60"/>
      <c r="B10" s="55"/>
      <c r="C10" s="3" t="s">
        <v>18</v>
      </c>
      <c r="D10" s="18" t="s">
        <v>37</v>
      </c>
      <c r="E10" s="8">
        <v>1</v>
      </c>
      <c r="F10" s="13"/>
      <c r="G10" s="7">
        <v>123</v>
      </c>
      <c r="H10" s="31"/>
      <c r="I10" s="7">
        <f>E10*G10</f>
        <v>123</v>
      </c>
      <c r="J10" s="31"/>
      <c r="K10" s="7">
        <f>I10</f>
        <v>123</v>
      </c>
    </row>
    <row r="11" spans="1:11" x14ac:dyDescent="0.25">
      <c r="A11" s="60"/>
      <c r="B11" s="55"/>
      <c r="C11" s="3" t="s">
        <v>18</v>
      </c>
      <c r="D11" s="4" t="s">
        <v>14</v>
      </c>
      <c r="E11" s="8">
        <v>7</v>
      </c>
      <c r="F11" s="13">
        <v>12</v>
      </c>
      <c r="G11" s="31"/>
      <c r="H11" s="7">
        <v>35</v>
      </c>
      <c r="I11" s="31"/>
      <c r="J11" s="7">
        <f>F11*H11</f>
        <v>420</v>
      </c>
      <c r="K11" s="7">
        <f>J11</f>
        <v>420</v>
      </c>
    </row>
    <row r="12" spans="1:11" x14ac:dyDescent="0.25">
      <c r="A12" s="60"/>
      <c r="B12" s="55"/>
      <c r="C12" s="3" t="s">
        <v>18</v>
      </c>
      <c r="D12" s="4" t="s">
        <v>15</v>
      </c>
      <c r="E12" s="8">
        <v>4</v>
      </c>
      <c r="F12" s="13">
        <v>7</v>
      </c>
      <c r="G12" s="31"/>
      <c r="H12" s="7">
        <v>35</v>
      </c>
      <c r="I12" s="31"/>
      <c r="J12" s="7">
        <f>F12*H12</f>
        <v>245</v>
      </c>
      <c r="K12" s="7">
        <f>J12</f>
        <v>245</v>
      </c>
    </row>
    <row r="13" spans="1:11" x14ac:dyDescent="0.25">
      <c r="A13" s="60"/>
      <c r="B13" s="55"/>
      <c r="C13" s="3" t="s">
        <v>18</v>
      </c>
      <c r="D13" s="16" t="s">
        <v>16</v>
      </c>
      <c r="E13" s="8">
        <v>1</v>
      </c>
      <c r="F13" s="9"/>
      <c r="G13" s="7">
        <v>63</v>
      </c>
      <c r="H13" s="31"/>
      <c r="I13" s="7">
        <f>E13*G13</f>
        <v>63</v>
      </c>
      <c r="J13" s="31"/>
      <c r="K13" s="7">
        <f>I13</f>
        <v>63</v>
      </c>
    </row>
    <row r="14" spans="1:11" x14ac:dyDescent="0.25">
      <c r="A14" s="60"/>
      <c r="B14" s="55"/>
      <c r="C14" s="3" t="s">
        <v>20</v>
      </c>
      <c r="D14" s="18" t="s">
        <v>35</v>
      </c>
      <c r="E14" s="8">
        <v>2</v>
      </c>
      <c r="F14" s="9"/>
      <c r="G14" s="7">
        <v>65</v>
      </c>
      <c r="H14" s="31"/>
      <c r="I14" s="7">
        <f>E14*G14</f>
        <v>130</v>
      </c>
      <c r="J14" s="31"/>
      <c r="K14" s="7">
        <f>I14</f>
        <v>130</v>
      </c>
    </row>
    <row r="15" spans="1:11" x14ac:dyDescent="0.25">
      <c r="A15" s="60"/>
      <c r="B15" s="55"/>
      <c r="C15" s="3" t="s">
        <v>20</v>
      </c>
      <c r="D15" s="18" t="s">
        <v>37</v>
      </c>
      <c r="E15" s="8">
        <v>1</v>
      </c>
      <c r="F15" s="9"/>
      <c r="G15" s="7">
        <v>65</v>
      </c>
      <c r="H15" s="31"/>
      <c r="I15" s="7">
        <f>E15*G15</f>
        <v>65</v>
      </c>
      <c r="J15" s="31"/>
      <c r="K15" s="7">
        <f>I15</f>
        <v>65</v>
      </c>
    </row>
    <row r="16" spans="1:11" x14ac:dyDescent="0.25">
      <c r="A16" s="60"/>
      <c r="B16" s="55"/>
      <c r="C16" s="3" t="s">
        <v>20</v>
      </c>
      <c r="D16" s="4" t="s">
        <v>19</v>
      </c>
      <c r="E16" s="8">
        <v>1</v>
      </c>
      <c r="F16" s="13">
        <v>2</v>
      </c>
      <c r="G16" s="31"/>
      <c r="H16" s="7">
        <v>35</v>
      </c>
      <c r="I16" s="31"/>
      <c r="J16" s="7">
        <f>F16*H16</f>
        <v>70</v>
      </c>
      <c r="K16" s="7">
        <f>J16</f>
        <v>70</v>
      </c>
    </row>
    <row r="17" spans="1:11" x14ac:dyDescent="0.25">
      <c r="A17" s="60"/>
      <c r="B17" s="55"/>
      <c r="C17" s="3" t="s">
        <v>20</v>
      </c>
      <c r="D17" s="4" t="s">
        <v>14</v>
      </c>
      <c r="E17" s="8">
        <v>150</v>
      </c>
      <c r="F17" s="13">
        <v>250</v>
      </c>
      <c r="G17" s="31"/>
      <c r="H17" s="7">
        <v>35</v>
      </c>
      <c r="I17" s="31"/>
      <c r="J17" s="7">
        <f>F17*H17</f>
        <v>8750</v>
      </c>
      <c r="K17" s="7">
        <f>J17</f>
        <v>8750</v>
      </c>
    </row>
    <row r="18" spans="1:11" x14ac:dyDescent="0.25">
      <c r="A18" s="60"/>
      <c r="B18" s="55"/>
      <c r="C18" s="3" t="s">
        <v>20</v>
      </c>
      <c r="D18" s="4" t="s">
        <v>15</v>
      </c>
      <c r="E18" s="8">
        <v>75</v>
      </c>
      <c r="F18" s="13">
        <v>136</v>
      </c>
      <c r="G18" s="31"/>
      <c r="H18" s="7">
        <v>35</v>
      </c>
      <c r="I18" s="31"/>
      <c r="J18" s="7">
        <f>F18*H18</f>
        <v>4760</v>
      </c>
      <c r="K18" s="7">
        <f>J18</f>
        <v>4760</v>
      </c>
    </row>
    <row r="19" spans="1:11" x14ac:dyDescent="0.25">
      <c r="A19" s="60"/>
      <c r="B19" s="55"/>
      <c r="C19" s="3" t="s">
        <v>20</v>
      </c>
      <c r="D19" s="16" t="s">
        <v>16</v>
      </c>
      <c r="E19" s="8">
        <v>4</v>
      </c>
      <c r="F19" s="9"/>
      <c r="G19" s="7">
        <v>51</v>
      </c>
      <c r="H19" s="31"/>
      <c r="I19" s="7">
        <f>E19*G19</f>
        <v>204</v>
      </c>
      <c r="J19" s="31"/>
      <c r="K19" s="7">
        <f>I19</f>
        <v>204</v>
      </c>
    </row>
    <row r="20" spans="1:11" x14ac:dyDescent="0.25">
      <c r="A20" s="60"/>
      <c r="B20" s="56"/>
      <c r="C20" s="22"/>
      <c r="D20" s="23" t="s">
        <v>17</v>
      </c>
      <c r="E20" s="24">
        <v>248</v>
      </c>
      <c r="F20" s="24">
        <v>407</v>
      </c>
      <c r="G20" s="32"/>
      <c r="H20" s="32"/>
      <c r="I20" s="32"/>
      <c r="J20" s="32"/>
      <c r="K20" s="33">
        <f>SUM(K9:K19)</f>
        <v>15096</v>
      </c>
    </row>
    <row r="21" spans="1:11" x14ac:dyDescent="0.25">
      <c r="A21" s="60"/>
      <c r="B21" s="58" t="s">
        <v>75</v>
      </c>
      <c r="C21" s="3" t="s">
        <v>18</v>
      </c>
      <c r="D21" s="18" t="s">
        <v>37</v>
      </c>
      <c r="E21" s="8">
        <v>3</v>
      </c>
      <c r="F21" s="9"/>
      <c r="G21" s="7">
        <v>123</v>
      </c>
      <c r="H21" s="31"/>
      <c r="I21" s="7">
        <f>E21*G21</f>
        <v>369</v>
      </c>
      <c r="J21" s="31"/>
      <c r="K21" s="7">
        <f>I21</f>
        <v>369</v>
      </c>
    </row>
    <row r="22" spans="1:11" x14ac:dyDescent="0.25">
      <c r="A22" s="60"/>
      <c r="B22" s="55"/>
      <c r="C22" s="3" t="s">
        <v>18</v>
      </c>
      <c r="D22" s="4" t="s">
        <v>19</v>
      </c>
      <c r="E22" s="8">
        <v>30</v>
      </c>
      <c r="F22" s="13">
        <v>50</v>
      </c>
      <c r="G22" s="31"/>
      <c r="H22" s="7">
        <v>35</v>
      </c>
      <c r="I22" s="31"/>
      <c r="J22" s="7">
        <f>F22*H22</f>
        <v>1750</v>
      </c>
      <c r="K22" s="7">
        <f>J22</f>
        <v>1750</v>
      </c>
    </row>
    <row r="23" spans="1:11" x14ac:dyDescent="0.25">
      <c r="A23" s="60"/>
      <c r="B23" s="55"/>
      <c r="C23" s="3" t="s">
        <v>18</v>
      </c>
      <c r="D23" s="4" t="s">
        <v>14</v>
      </c>
      <c r="E23" s="8">
        <v>170</v>
      </c>
      <c r="F23" s="13">
        <v>283</v>
      </c>
      <c r="G23" s="31"/>
      <c r="H23" s="7">
        <v>35</v>
      </c>
      <c r="I23" s="31"/>
      <c r="J23" s="7">
        <f>F23*H23</f>
        <v>9905</v>
      </c>
      <c r="K23" s="7">
        <f>J23</f>
        <v>9905</v>
      </c>
    </row>
    <row r="24" spans="1:11" x14ac:dyDescent="0.25">
      <c r="A24" s="60"/>
      <c r="B24" s="55"/>
      <c r="C24" s="3" t="s">
        <v>18</v>
      </c>
      <c r="D24" s="4" t="s">
        <v>15</v>
      </c>
      <c r="E24" s="8">
        <v>120</v>
      </c>
      <c r="F24" s="13">
        <v>218</v>
      </c>
      <c r="G24" s="31"/>
      <c r="H24" s="7">
        <v>35</v>
      </c>
      <c r="I24" s="31"/>
      <c r="J24" s="7">
        <f>F24*H24</f>
        <v>7630</v>
      </c>
      <c r="K24" s="7">
        <f>J24</f>
        <v>7630</v>
      </c>
    </row>
    <row r="25" spans="1:11" x14ac:dyDescent="0.25">
      <c r="A25" s="60"/>
      <c r="B25" s="55"/>
      <c r="C25" s="3" t="s">
        <v>18</v>
      </c>
      <c r="D25" s="4" t="s">
        <v>16</v>
      </c>
      <c r="E25" s="8">
        <v>3</v>
      </c>
      <c r="F25" s="13"/>
      <c r="G25" s="7">
        <v>63</v>
      </c>
      <c r="H25" s="31"/>
      <c r="I25" s="7">
        <f>E25*G25</f>
        <v>189</v>
      </c>
      <c r="J25" s="31"/>
      <c r="K25" s="7">
        <f>I25</f>
        <v>189</v>
      </c>
    </row>
    <row r="26" spans="1:11" x14ac:dyDescent="0.25">
      <c r="A26" s="60"/>
      <c r="B26" s="55"/>
      <c r="C26" s="3" t="s">
        <v>20</v>
      </c>
      <c r="D26" s="18" t="s">
        <v>37</v>
      </c>
      <c r="E26" s="8">
        <v>7</v>
      </c>
      <c r="F26" s="13"/>
      <c r="G26" s="7">
        <v>65</v>
      </c>
      <c r="H26" s="31"/>
      <c r="I26" s="7">
        <f>E26*G26</f>
        <v>455</v>
      </c>
      <c r="J26" s="31"/>
      <c r="K26" s="7">
        <f>I26</f>
        <v>455</v>
      </c>
    </row>
    <row r="27" spans="1:11" x14ac:dyDescent="0.25">
      <c r="A27" s="60"/>
      <c r="B27" s="55"/>
      <c r="C27" s="3" t="s">
        <v>20</v>
      </c>
      <c r="D27" s="4" t="s">
        <v>19</v>
      </c>
      <c r="E27" s="8">
        <v>8</v>
      </c>
      <c r="F27" s="13">
        <v>13</v>
      </c>
      <c r="G27" s="31"/>
      <c r="H27" s="7">
        <v>35</v>
      </c>
      <c r="I27" s="31"/>
      <c r="J27" s="7">
        <f>F27*H27</f>
        <v>455</v>
      </c>
      <c r="K27" s="7">
        <f>J27</f>
        <v>455</v>
      </c>
    </row>
    <row r="28" spans="1:11" x14ac:dyDescent="0.25">
      <c r="A28" s="60"/>
      <c r="B28" s="55"/>
      <c r="C28" s="3" t="s">
        <v>20</v>
      </c>
      <c r="D28" s="4" t="s">
        <v>14</v>
      </c>
      <c r="E28" s="8">
        <v>204</v>
      </c>
      <c r="F28" s="13">
        <v>340</v>
      </c>
      <c r="G28" s="31"/>
      <c r="H28" s="7">
        <v>35</v>
      </c>
      <c r="I28" s="31"/>
      <c r="J28" s="7">
        <f>F28*H28</f>
        <v>11900</v>
      </c>
      <c r="K28" s="7">
        <f>J28</f>
        <v>11900</v>
      </c>
    </row>
    <row r="29" spans="1:11" x14ac:dyDescent="0.25">
      <c r="A29" s="60"/>
      <c r="B29" s="55"/>
      <c r="C29" s="3" t="s">
        <v>20</v>
      </c>
      <c r="D29" s="4" t="s">
        <v>15</v>
      </c>
      <c r="E29" s="8">
        <v>128</v>
      </c>
      <c r="F29" s="13">
        <v>233</v>
      </c>
      <c r="G29" s="31"/>
      <c r="H29" s="7">
        <v>35</v>
      </c>
      <c r="I29" s="31"/>
      <c r="J29" s="7">
        <f>F29*H29</f>
        <v>8155</v>
      </c>
      <c r="K29" s="7">
        <f>J29</f>
        <v>8155</v>
      </c>
    </row>
    <row r="30" spans="1:11" x14ac:dyDescent="0.25">
      <c r="A30" s="60"/>
      <c r="B30" s="55"/>
      <c r="C30" s="3" t="s">
        <v>20</v>
      </c>
      <c r="D30" s="4" t="s">
        <v>16</v>
      </c>
      <c r="E30" s="8">
        <v>2</v>
      </c>
      <c r="F30" s="13"/>
      <c r="G30" s="7">
        <v>51</v>
      </c>
      <c r="H30" s="31"/>
      <c r="I30" s="7">
        <f>E30*G30</f>
        <v>102</v>
      </c>
      <c r="J30" s="31"/>
      <c r="K30" s="7">
        <f>I30</f>
        <v>102</v>
      </c>
    </row>
    <row r="31" spans="1:11" x14ac:dyDescent="0.25">
      <c r="A31" s="60"/>
      <c r="B31" s="56"/>
      <c r="C31" s="22"/>
      <c r="D31" s="23" t="s">
        <v>17</v>
      </c>
      <c r="E31" s="24">
        <v>675</v>
      </c>
      <c r="F31" s="24">
        <v>1137</v>
      </c>
      <c r="G31" s="32"/>
      <c r="H31" s="32"/>
      <c r="I31" s="32"/>
      <c r="J31" s="32"/>
      <c r="K31" s="33">
        <f>SUM(K21:K30)</f>
        <v>40910</v>
      </c>
    </row>
    <row r="32" spans="1:11" x14ac:dyDescent="0.25">
      <c r="A32" s="60"/>
      <c r="B32" s="58" t="s">
        <v>91</v>
      </c>
      <c r="C32" s="3" t="s">
        <v>20</v>
      </c>
      <c r="D32" s="4" t="s">
        <v>37</v>
      </c>
      <c r="E32" s="8">
        <v>1</v>
      </c>
      <c r="F32" s="9"/>
      <c r="G32" s="7">
        <v>65</v>
      </c>
      <c r="H32" s="31"/>
      <c r="I32" s="7">
        <f>E32*G32</f>
        <v>65</v>
      </c>
      <c r="J32" s="31"/>
      <c r="K32" s="7">
        <f>I32</f>
        <v>65</v>
      </c>
    </row>
    <row r="33" spans="1:11" x14ac:dyDescent="0.25">
      <c r="A33" s="60"/>
      <c r="B33" s="55"/>
      <c r="C33" s="3" t="s">
        <v>20</v>
      </c>
      <c r="D33" s="4" t="s">
        <v>19</v>
      </c>
      <c r="E33" s="8">
        <v>3</v>
      </c>
      <c r="F33" s="13">
        <v>5</v>
      </c>
      <c r="G33" s="31"/>
      <c r="H33" s="7">
        <v>35</v>
      </c>
      <c r="I33" s="31"/>
      <c r="J33" s="7">
        <f t="shared" ref="J33:J44" si="0">F33*H33</f>
        <v>175</v>
      </c>
      <c r="K33" s="7">
        <f t="shared" ref="K33:K44" si="1">J33</f>
        <v>175</v>
      </c>
    </row>
    <row r="34" spans="1:11" x14ac:dyDescent="0.25">
      <c r="A34" s="60"/>
      <c r="B34" s="55"/>
      <c r="C34" s="3" t="s">
        <v>20</v>
      </c>
      <c r="D34" s="4" t="s">
        <v>13</v>
      </c>
      <c r="E34" s="8">
        <v>1</v>
      </c>
      <c r="F34" s="13">
        <v>2</v>
      </c>
      <c r="G34" s="31"/>
      <c r="H34" s="7">
        <v>35</v>
      </c>
      <c r="I34" s="31"/>
      <c r="J34" s="7">
        <f t="shared" si="0"/>
        <v>70</v>
      </c>
      <c r="K34" s="7">
        <f t="shared" si="1"/>
        <v>70</v>
      </c>
    </row>
    <row r="35" spans="1:11" x14ac:dyDescent="0.25">
      <c r="A35" s="60"/>
      <c r="B35" s="55"/>
      <c r="C35" s="3" t="s">
        <v>20</v>
      </c>
      <c r="D35" s="4" t="s">
        <v>14</v>
      </c>
      <c r="E35" s="8">
        <v>60</v>
      </c>
      <c r="F35" s="13">
        <v>100</v>
      </c>
      <c r="G35" s="31"/>
      <c r="H35" s="7">
        <v>35</v>
      </c>
      <c r="I35" s="31"/>
      <c r="J35" s="7">
        <f t="shared" si="0"/>
        <v>3500</v>
      </c>
      <c r="K35" s="7">
        <f t="shared" si="1"/>
        <v>3500</v>
      </c>
    </row>
    <row r="36" spans="1:11" x14ac:dyDescent="0.25">
      <c r="A36" s="60"/>
      <c r="B36" s="55"/>
      <c r="C36" s="3" t="s">
        <v>20</v>
      </c>
      <c r="D36" s="4" t="s">
        <v>15</v>
      </c>
      <c r="E36" s="8">
        <v>52</v>
      </c>
      <c r="F36" s="13">
        <v>95</v>
      </c>
      <c r="G36" s="31"/>
      <c r="H36" s="7">
        <v>35</v>
      </c>
      <c r="I36" s="31"/>
      <c r="J36" s="7">
        <f t="shared" si="0"/>
        <v>3325</v>
      </c>
      <c r="K36" s="7">
        <f t="shared" si="1"/>
        <v>3325</v>
      </c>
    </row>
    <row r="37" spans="1:11" x14ac:dyDescent="0.25">
      <c r="A37" s="60"/>
      <c r="B37" s="55"/>
      <c r="C37" s="3" t="s">
        <v>18</v>
      </c>
      <c r="D37" s="4" t="s">
        <v>15</v>
      </c>
      <c r="E37" s="8">
        <v>1</v>
      </c>
      <c r="F37" s="13">
        <v>2</v>
      </c>
      <c r="G37" s="31"/>
      <c r="H37" s="7">
        <v>35</v>
      </c>
      <c r="I37" s="31"/>
      <c r="J37" s="7">
        <f t="shared" si="0"/>
        <v>70</v>
      </c>
      <c r="K37" s="7">
        <f t="shared" si="1"/>
        <v>70</v>
      </c>
    </row>
    <row r="38" spans="1:11" x14ac:dyDescent="0.25">
      <c r="A38" s="60"/>
      <c r="B38" s="55"/>
      <c r="C38" s="3" t="s">
        <v>28</v>
      </c>
      <c r="D38" s="4" t="s">
        <v>19</v>
      </c>
      <c r="E38" s="8">
        <v>5</v>
      </c>
      <c r="F38" s="13">
        <v>8</v>
      </c>
      <c r="G38" s="31"/>
      <c r="H38" s="7">
        <v>35</v>
      </c>
      <c r="I38" s="31"/>
      <c r="J38" s="7">
        <f t="shared" si="0"/>
        <v>280</v>
      </c>
      <c r="K38" s="7">
        <f t="shared" si="1"/>
        <v>280</v>
      </c>
    </row>
    <row r="39" spans="1:11" x14ac:dyDescent="0.25">
      <c r="A39" s="60"/>
      <c r="B39" s="55"/>
      <c r="C39" s="3" t="s">
        <v>28</v>
      </c>
      <c r="D39" s="4" t="s">
        <v>13</v>
      </c>
      <c r="E39" s="8">
        <v>1</v>
      </c>
      <c r="F39" s="13">
        <v>2</v>
      </c>
      <c r="G39" s="31"/>
      <c r="H39" s="7">
        <v>35</v>
      </c>
      <c r="I39" s="31"/>
      <c r="J39" s="7">
        <f t="shared" si="0"/>
        <v>70</v>
      </c>
      <c r="K39" s="7">
        <f t="shared" si="1"/>
        <v>70</v>
      </c>
    </row>
    <row r="40" spans="1:11" x14ac:dyDescent="0.25">
      <c r="A40" s="60"/>
      <c r="B40" s="55"/>
      <c r="C40" s="3" t="s">
        <v>28</v>
      </c>
      <c r="D40" s="4" t="s">
        <v>14</v>
      </c>
      <c r="E40" s="8">
        <v>7</v>
      </c>
      <c r="F40" s="13">
        <v>12</v>
      </c>
      <c r="G40" s="31"/>
      <c r="H40" s="7">
        <v>35</v>
      </c>
      <c r="I40" s="31"/>
      <c r="J40" s="7">
        <f t="shared" si="0"/>
        <v>420</v>
      </c>
      <c r="K40" s="7">
        <f t="shared" si="1"/>
        <v>420</v>
      </c>
    </row>
    <row r="41" spans="1:11" x14ac:dyDescent="0.25">
      <c r="A41" s="60"/>
      <c r="B41" s="55"/>
      <c r="C41" s="3" t="s">
        <v>28</v>
      </c>
      <c r="D41" s="4" t="s">
        <v>15</v>
      </c>
      <c r="E41" s="8">
        <v>5</v>
      </c>
      <c r="F41" s="13">
        <v>9</v>
      </c>
      <c r="G41" s="31"/>
      <c r="H41" s="7">
        <v>35</v>
      </c>
      <c r="I41" s="31"/>
      <c r="J41" s="7">
        <f t="shared" si="0"/>
        <v>315</v>
      </c>
      <c r="K41" s="7">
        <f t="shared" si="1"/>
        <v>315</v>
      </c>
    </row>
    <row r="42" spans="1:11" x14ac:dyDescent="0.25">
      <c r="A42" s="60"/>
      <c r="B42" s="55"/>
      <c r="C42" s="3" t="s">
        <v>22</v>
      </c>
      <c r="D42" s="4" t="s">
        <v>19</v>
      </c>
      <c r="E42" s="8">
        <v>2</v>
      </c>
      <c r="F42" s="13">
        <v>3</v>
      </c>
      <c r="G42" s="31"/>
      <c r="H42" s="7">
        <v>35</v>
      </c>
      <c r="I42" s="31"/>
      <c r="J42" s="7">
        <f t="shared" si="0"/>
        <v>105</v>
      </c>
      <c r="K42" s="7">
        <f t="shared" si="1"/>
        <v>105</v>
      </c>
    </row>
    <row r="43" spans="1:11" x14ac:dyDescent="0.25">
      <c r="A43" s="60"/>
      <c r="B43" s="55"/>
      <c r="C43" s="3" t="s">
        <v>22</v>
      </c>
      <c r="D43" s="4" t="s">
        <v>14</v>
      </c>
      <c r="E43" s="8">
        <v>4</v>
      </c>
      <c r="F43" s="13">
        <v>7</v>
      </c>
      <c r="G43" s="31"/>
      <c r="H43" s="7">
        <v>35</v>
      </c>
      <c r="I43" s="31"/>
      <c r="J43" s="7">
        <f t="shared" si="0"/>
        <v>245</v>
      </c>
      <c r="K43" s="7">
        <f t="shared" si="1"/>
        <v>245</v>
      </c>
    </row>
    <row r="44" spans="1:11" x14ac:dyDescent="0.25">
      <c r="A44" s="60"/>
      <c r="B44" s="55"/>
      <c r="C44" s="3" t="s">
        <v>22</v>
      </c>
      <c r="D44" s="4" t="s">
        <v>15</v>
      </c>
      <c r="E44" s="8">
        <v>2</v>
      </c>
      <c r="F44" s="13">
        <v>4</v>
      </c>
      <c r="G44" s="31"/>
      <c r="H44" s="7">
        <v>35</v>
      </c>
      <c r="I44" s="31"/>
      <c r="J44" s="7">
        <f t="shared" si="0"/>
        <v>140</v>
      </c>
      <c r="K44" s="7">
        <f t="shared" si="1"/>
        <v>140</v>
      </c>
    </row>
    <row r="45" spans="1:11" x14ac:dyDescent="0.25">
      <c r="A45" s="60"/>
      <c r="B45" s="56"/>
      <c r="C45" s="22"/>
      <c r="D45" s="23" t="s">
        <v>17</v>
      </c>
      <c r="E45" s="24">
        <v>144</v>
      </c>
      <c r="F45" s="24">
        <v>249</v>
      </c>
      <c r="G45" s="32"/>
      <c r="H45" s="32"/>
      <c r="I45" s="32"/>
      <c r="J45" s="32"/>
      <c r="K45" s="33">
        <f>SUM(K32:K44)</f>
        <v>8780</v>
      </c>
    </row>
    <row r="46" spans="1:11" x14ac:dyDescent="0.25">
      <c r="A46" s="60"/>
      <c r="B46" s="58" t="s">
        <v>92</v>
      </c>
      <c r="C46" s="3" t="s">
        <v>18</v>
      </c>
      <c r="D46" s="4" t="s">
        <v>37</v>
      </c>
      <c r="E46" s="8">
        <v>2</v>
      </c>
      <c r="F46" s="9"/>
      <c r="G46" s="7">
        <v>123</v>
      </c>
      <c r="H46" s="31"/>
      <c r="I46" s="7">
        <f>E46*G46</f>
        <v>246</v>
      </c>
      <c r="J46" s="31"/>
      <c r="K46" s="7">
        <f>I46</f>
        <v>246</v>
      </c>
    </row>
    <row r="47" spans="1:11" x14ac:dyDescent="0.25">
      <c r="A47" s="60"/>
      <c r="B47" s="55"/>
      <c r="C47" s="3" t="s">
        <v>18</v>
      </c>
      <c r="D47" s="4" t="s">
        <v>19</v>
      </c>
      <c r="E47" s="8">
        <v>8</v>
      </c>
      <c r="F47" s="13">
        <v>13</v>
      </c>
      <c r="G47" s="31"/>
      <c r="H47" s="7">
        <v>35</v>
      </c>
      <c r="I47" s="31"/>
      <c r="J47" s="7">
        <f>F47*H47</f>
        <v>455</v>
      </c>
      <c r="K47" s="7">
        <f>J47</f>
        <v>455</v>
      </c>
    </row>
    <row r="48" spans="1:11" x14ac:dyDescent="0.25">
      <c r="A48" s="60"/>
      <c r="B48" s="55"/>
      <c r="C48" s="3" t="s">
        <v>18</v>
      </c>
      <c r="D48" s="4" t="s">
        <v>14</v>
      </c>
      <c r="E48" s="8">
        <v>10</v>
      </c>
      <c r="F48" s="13">
        <v>17</v>
      </c>
      <c r="G48" s="31"/>
      <c r="H48" s="7">
        <v>35</v>
      </c>
      <c r="I48" s="31"/>
      <c r="J48" s="7">
        <f>F48*H48</f>
        <v>595</v>
      </c>
      <c r="K48" s="7">
        <f>J48</f>
        <v>595</v>
      </c>
    </row>
    <row r="49" spans="1:11" x14ac:dyDescent="0.25">
      <c r="A49" s="60"/>
      <c r="B49" s="55"/>
      <c r="C49" s="3" t="s">
        <v>18</v>
      </c>
      <c r="D49" s="4" t="s">
        <v>15</v>
      </c>
      <c r="E49" s="8">
        <v>7</v>
      </c>
      <c r="F49" s="13">
        <v>13</v>
      </c>
      <c r="G49" s="31"/>
      <c r="H49" s="7">
        <v>35</v>
      </c>
      <c r="I49" s="31"/>
      <c r="J49" s="7">
        <f>F49*H49</f>
        <v>455</v>
      </c>
      <c r="K49" s="7">
        <f>J49</f>
        <v>455</v>
      </c>
    </row>
    <row r="50" spans="1:11" x14ac:dyDescent="0.25">
      <c r="A50" s="60"/>
      <c r="B50" s="55"/>
      <c r="C50" s="3" t="s">
        <v>20</v>
      </c>
      <c r="D50" s="4" t="s">
        <v>37</v>
      </c>
      <c r="E50" s="8">
        <v>10</v>
      </c>
      <c r="F50" s="13"/>
      <c r="G50" s="7">
        <v>65</v>
      </c>
      <c r="H50" s="31"/>
      <c r="I50" s="7">
        <f>E50*G50</f>
        <v>650</v>
      </c>
      <c r="J50" s="31"/>
      <c r="K50" s="7">
        <f>I50</f>
        <v>650</v>
      </c>
    </row>
    <row r="51" spans="1:11" x14ac:dyDescent="0.25">
      <c r="A51" s="60"/>
      <c r="B51" s="55"/>
      <c r="C51" s="3" t="s">
        <v>20</v>
      </c>
      <c r="D51" s="4" t="s">
        <v>19</v>
      </c>
      <c r="E51" s="8">
        <v>29</v>
      </c>
      <c r="F51" s="13">
        <v>48</v>
      </c>
      <c r="G51" s="31"/>
      <c r="H51" s="7">
        <v>35</v>
      </c>
      <c r="I51" s="31"/>
      <c r="J51" s="7">
        <f t="shared" ref="J51:J56" si="2">F51*H51</f>
        <v>1680</v>
      </c>
      <c r="K51" s="7">
        <f t="shared" ref="K51:K56" si="3">J51</f>
        <v>1680</v>
      </c>
    </row>
    <row r="52" spans="1:11" x14ac:dyDescent="0.25">
      <c r="A52" s="60"/>
      <c r="B52" s="55"/>
      <c r="C52" s="3" t="s">
        <v>20</v>
      </c>
      <c r="D52" s="4" t="s">
        <v>14</v>
      </c>
      <c r="E52" s="8">
        <v>67</v>
      </c>
      <c r="F52" s="13">
        <v>112</v>
      </c>
      <c r="G52" s="31"/>
      <c r="H52" s="7">
        <v>35</v>
      </c>
      <c r="I52" s="31"/>
      <c r="J52" s="7">
        <f t="shared" si="2"/>
        <v>3920</v>
      </c>
      <c r="K52" s="7">
        <f t="shared" si="3"/>
        <v>3920</v>
      </c>
    </row>
    <row r="53" spans="1:11" x14ac:dyDescent="0.25">
      <c r="A53" s="60"/>
      <c r="B53" s="55"/>
      <c r="C53" s="3" t="s">
        <v>20</v>
      </c>
      <c r="D53" s="4" t="s">
        <v>15</v>
      </c>
      <c r="E53" s="8">
        <v>50</v>
      </c>
      <c r="F53" s="13">
        <v>91</v>
      </c>
      <c r="G53" s="31"/>
      <c r="H53" s="7">
        <v>35</v>
      </c>
      <c r="I53" s="31"/>
      <c r="J53" s="7">
        <f t="shared" si="2"/>
        <v>3185</v>
      </c>
      <c r="K53" s="7">
        <f t="shared" si="3"/>
        <v>3185</v>
      </c>
    </row>
    <row r="54" spans="1:11" x14ac:dyDescent="0.25">
      <c r="A54" s="60"/>
      <c r="B54" s="55"/>
      <c r="C54" s="3" t="s">
        <v>28</v>
      </c>
      <c r="D54" s="4" t="s">
        <v>19</v>
      </c>
      <c r="E54" s="8">
        <v>3</v>
      </c>
      <c r="F54" s="13">
        <v>5</v>
      </c>
      <c r="G54" s="31"/>
      <c r="H54" s="7">
        <v>35</v>
      </c>
      <c r="I54" s="31"/>
      <c r="J54" s="7">
        <f t="shared" si="2"/>
        <v>175</v>
      </c>
      <c r="K54" s="7">
        <f t="shared" si="3"/>
        <v>175</v>
      </c>
    </row>
    <row r="55" spans="1:11" x14ac:dyDescent="0.25">
      <c r="A55" s="60"/>
      <c r="B55" s="55"/>
      <c r="C55" s="3" t="s">
        <v>28</v>
      </c>
      <c r="D55" s="4" t="s">
        <v>14</v>
      </c>
      <c r="E55" s="8">
        <v>7</v>
      </c>
      <c r="F55" s="13">
        <v>12</v>
      </c>
      <c r="G55" s="31"/>
      <c r="H55" s="7">
        <v>35</v>
      </c>
      <c r="I55" s="31"/>
      <c r="J55" s="7">
        <f t="shared" si="2"/>
        <v>420</v>
      </c>
      <c r="K55" s="7">
        <f t="shared" si="3"/>
        <v>420</v>
      </c>
    </row>
    <row r="56" spans="1:11" x14ac:dyDescent="0.25">
      <c r="A56" s="60"/>
      <c r="B56" s="55"/>
      <c r="C56" s="3" t="s">
        <v>28</v>
      </c>
      <c r="D56" s="4" t="s">
        <v>15</v>
      </c>
      <c r="E56" s="8">
        <v>6</v>
      </c>
      <c r="F56" s="13">
        <v>11</v>
      </c>
      <c r="G56" s="31"/>
      <c r="H56" s="7">
        <v>35</v>
      </c>
      <c r="I56" s="31"/>
      <c r="J56" s="7">
        <f t="shared" si="2"/>
        <v>385</v>
      </c>
      <c r="K56" s="7">
        <f t="shared" si="3"/>
        <v>385</v>
      </c>
    </row>
    <row r="57" spans="1:11" x14ac:dyDescent="0.25">
      <c r="A57" s="60"/>
      <c r="B57" s="56"/>
      <c r="C57" s="22"/>
      <c r="D57" s="23" t="s">
        <v>17</v>
      </c>
      <c r="E57" s="24">
        <v>199</v>
      </c>
      <c r="F57" s="24">
        <v>322</v>
      </c>
      <c r="G57" s="32"/>
      <c r="H57" s="32"/>
      <c r="I57" s="32"/>
      <c r="J57" s="32"/>
      <c r="K57" s="33">
        <f>SUM(K46:K56)</f>
        <v>12166</v>
      </c>
    </row>
    <row r="58" spans="1:11" x14ac:dyDescent="0.25">
      <c r="A58" s="60"/>
      <c r="B58" s="58" t="s">
        <v>94</v>
      </c>
      <c r="C58" s="3" t="s">
        <v>18</v>
      </c>
      <c r="D58" s="4" t="s">
        <v>35</v>
      </c>
      <c r="E58" s="8">
        <v>1</v>
      </c>
      <c r="F58" s="9"/>
      <c r="G58" s="7">
        <v>133</v>
      </c>
      <c r="H58" s="31"/>
      <c r="I58" s="7">
        <f>E58*G58</f>
        <v>133</v>
      </c>
      <c r="J58" s="31"/>
      <c r="K58" s="7">
        <f>I58</f>
        <v>133</v>
      </c>
    </row>
    <row r="59" spans="1:11" x14ac:dyDescent="0.25">
      <c r="A59" s="60"/>
      <c r="B59" s="55"/>
      <c r="C59" s="3" t="s">
        <v>18</v>
      </c>
      <c r="D59" s="4" t="s">
        <v>37</v>
      </c>
      <c r="E59" s="8">
        <v>8</v>
      </c>
      <c r="F59" s="9"/>
      <c r="G59" s="7">
        <v>123</v>
      </c>
      <c r="H59" s="31"/>
      <c r="I59" s="7">
        <f>E59*G59</f>
        <v>984</v>
      </c>
      <c r="J59" s="31"/>
      <c r="K59" s="7">
        <f>I59</f>
        <v>984</v>
      </c>
    </row>
    <row r="60" spans="1:11" x14ac:dyDescent="0.25">
      <c r="A60" s="60"/>
      <c r="B60" s="55"/>
      <c r="C60" s="3" t="s">
        <v>18</v>
      </c>
      <c r="D60" s="4" t="s">
        <v>19</v>
      </c>
      <c r="E60" s="8">
        <v>8</v>
      </c>
      <c r="F60" s="13">
        <v>13</v>
      </c>
      <c r="G60" s="31"/>
      <c r="H60" s="7">
        <v>35</v>
      </c>
      <c r="I60" s="31"/>
      <c r="J60" s="7">
        <f>F60*H60</f>
        <v>455</v>
      </c>
      <c r="K60" s="7">
        <f>J60</f>
        <v>455</v>
      </c>
    </row>
    <row r="61" spans="1:11" x14ac:dyDescent="0.25">
      <c r="A61" s="60"/>
      <c r="B61" s="55"/>
      <c r="C61" s="3" t="s">
        <v>18</v>
      </c>
      <c r="D61" s="4" t="s">
        <v>13</v>
      </c>
      <c r="E61" s="8">
        <v>1</v>
      </c>
      <c r="F61" s="13">
        <v>2</v>
      </c>
      <c r="G61" s="31"/>
      <c r="H61" s="7">
        <v>35</v>
      </c>
      <c r="I61" s="31"/>
      <c r="J61" s="7">
        <f>F61*H61</f>
        <v>70</v>
      </c>
      <c r="K61" s="7">
        <f>J61</f>
        <v>70</v>
      </c>
    </row>
    <row r="62" spans="1:11" x14ac:dyDescent="0.25">
      <c r="A62" s="60"/>
      <c r="B62" s="55"/>
      <c r="C62" s="3" t="s">
        <v>18</v>
      </c>
      <c r="D62" s="4" t="s">
        <v>14</v>
      </c>
      <c r="E62" s="8">
        <v>60</v>
      </c>
      <c r="F62" s="13">
        <v>100</v>
      </c>
      <c r="G62" s="31"/>
      <c r="H62" s="7">
        <v>35</v>
      </c>
      <c r="I62" s="31"/>
      <c r="J62" s="7">
        <f>F62*H62</f>
        <v>3500</v>
      </c>
      <c r="K62" s="7">
        <f>J62</f>
        <v>3500</v>
      </c>
    </row>
    <row r="63" spans="1:11" x14ac:dyDescent="0.25">
      <c r="A63" s="60"/>
      <c r="B63" s="55"/>
      <c r="C63" s="3" t="s">
        <v>18</v>
      </c>
      <c r="D63" s="4" t="s">
        <v>15</v>
      </c>
      <c r="E63" s="8">
        <v>40</v>
      </c>
      <c r="F63" s="13">
        <v>73</v>
      </c>
      <c r="G63" s="31"/>
      <c r="H63" s="7">
        <v>35</v>
      </c>
      <c r="I63" s="31"/>
      <c r="J63" s="7">
        <f>F63*H63</f>
        <v>2555</v>
      </c>
      <c r="K63" s="7">
        <f>J63</f>
        <v>2555</v>
      </c>
    </row>
    <row r="64" spans="1:11" x14ac:dyDescent="0.25">
      <c r="A64" s="60"/>
      <c r="B64" s="55"/>
      <c r="C64" s="3" t="s">
        <v>18</v>
      </c>
      <c r="D64" s="4" t="s">
        <v>16</v>
      </c>
      <c r="E64" s="8">
        <v>2</v>
      </c>
      <c r="F64" s="9"/>
      <c r="G64" s="7">
        <v>63</v>
      </c>
      <c r="H64" s="31"/>
      <c r="I64" s="7">
        <f>E64*G64</f>
        <v>126</v>
      </c>
      <c r="J64" s="31"/>
      <c r="K64" s="7">
        <f>I64</f>
        <v>126</v>
      </c>
    </row>
    <row r="65" spans="1:11" x14ac:dyDescent="0.25">
      <c r="A65" s="60"/>
      <c r="B65" s="55"/>
      <c r="C65" s="3" t="s">
        <v>22</v>
      </c>
      <c r="D65" s="4" t="s">
        <v>37</v>
      </c>
      <c r="E65" s="8">
        <v>1</v>
      </c>
      <c r="F65" s="13"/>
      <c r="G65" s="7">
        <v>65</v>
      </c>
      <c r="H65" s="31"/>
      <c r="I65" s="7">
        <f>E65*G65</f>
        <v>65</v>
      </c>
      <c r="J65" s="31"/>
      <c r="K65" s="7">
        <f>I65</f>
        <v>65</v>
      </c>
    </row>
    <row r="66" spans="1:11" x14ac:dyDescent="0.25">
      <c r="A66" s="60"/>
      <c r="B66" s="55"/>
      <c r="C66" s="3" t="s">
        <v>22</v>
      </c>
      <c r="D66" s="4" t="s">
        <v>19</v>
      </c>
      <c r="E66" s="8">
        <v>7</v>
      </c>
      <c r="F66" s="13">
        <v>12</v>
      </c>
      <c r="G66" s="31"/>
      <c r="H66" s="7">
        <v>35</v>
      </c>
      <c r="I66" s="31"/>
      <c r="J66" s="7">
        <f>F66*H66</f>
        <v>420</v>
      </c>
      <c r="K66" s="7">
        <f>J66</f>
        <v>420</v>
      </c>
    </row>
    <row r="67" spans="1:11" x14ac:dyDescent="0.25">
      <c r="A67" s="60"/>
      <c r="B67" s="55"/>
      <c r="C67" s="3" t="s">
        <v>22</v>
      </c>
      <c r="D67" s="4" t="s">
        <v>14</v>
      </c>
      <c r="E67" s="8">
        <v>13</v>
      </c>
      <c r="F67" s="13">
        <v>22</v>
      </c>
      <c r="G67" s="31"/>
      <c r="H67" s="7">
        <v>35</v>
      </c>
      <c r="I67" s="31"/>
      <c r="J67" s="7">
        <f>F67*H67</f>
        <v>770</v>
      </c>
      <c r="K67" s="7">
        <f>J67</f>
        <v>770</v>
      </c>
    </row>
    <row r="68" spans="1:11" x14ac:dyDescent="0.25">
      <c r="A68" s="60"/>
      <c r="B68" s="55"/>
      <c r="C68" s="3" t="s">
        <v>22</v>
      </c>
      <c r="D68" s="4" t="s">
        <v>15</v>
      </c>
      <c r="E68" s="8">
        <v>10</v>
      </c>
      <c r="F68" s="13">
        <v>18</v>
      </c>
      <c r="G68" s="31"/>
      <c r="H68" s="7">
        <v>35</v>
      </c>
      <c r="I68" s="31"/>
      <c r="J68" s="7">
        <f>F68*H68</f>
        <v>630</v>
      </c>
      <c r="K68" s="7">
        <f>J68</f>
        <v>630</v>
      </c>
    </row>
    <row r="69" spans="1:11" x14ac:dyDescent="0.25">
      <c r="A69" s="60"/>
      <c r="B69" s="55"/>
      <c r="C69" s="3" t="s">
        <v>20</v>
      </c>
      <c r="D69" s="4" t="s">
        <v>35</v>
      </c>
      <c r="E69" s="8">
        <v>3</v>
      </c>
      <c r="F69" s="13"/>
      <c r="G69" s="7">
        <v>65</v>
      </c>
      <c r="H69" s="31"/>
      <c r="I69" s="7">
        <f>E69*G69</f>
        <v>195</v>
      </c>
      <c r="J69" s="31"/>
      <c r="K69" s="7">
        <f>I69</f>
        <v>195</v>
      </c>
    </row>
    <row r="70" spans="1:11" x14ac:dyDescent="0.25">
      <c r="A70" s="60"/>
      <c r="B70" s="55"/>
      <c r="C70" s="3" t="s">
        <v>20</v>
      </c>
      <c r="D70" s="4" t="s">
        <v>37</v>
      </c>
      <c r="E70" s="8">
        <v>4</v>
      </c>
      <c r="F70" s="13"/>
      <c r="G70" s="7">
        <v>65</v>
      </c>
      <c r="H70" s="31"/>
      <c r="I70" s="7">
        <f>E70*G70</f>
        <v>260</v>
      </c>
      <c r="J70" s="31"/>
      <c r="K70" s="7">
        <f>I70</f>
        <v>260</v>
      </c>
    </row>
    <row r="71" spans="1:11" x14ac:dyDescent="0.25">
      <c r="A71" s="60"/>
      <c r="B71" s="55"/>
      <c r="C71" s="3" t="s">
        <v>20</v>
      </c>
      <c r="D71" s="4" t="s">
        <v>19</v>
      </c>
      <c r="E71" s="8">
        <v>2</v>
      </c>
      <c r="F71" s="13">
        <v>3</v>
      </c>
      <c r="G71" s="31"/>
      <c r="H71" s="7">
        <v>35</v>
      </c>
      <c r="I71" s="31"/>
      <c r="J71" s="7">
        <f>F71*H71</f>
        <v>105</v>
      </c>
      <c r="K71" s="7">
        <f>J71</f>
        <v>105</v>
      </c>
    </row>
    <row r="72" spans="1:11" x14ac:dyDescent="0.25">
      <c r="A72" s="60"/>
      <c r="B72" s="55"/>
      <c r="C72" s="3" t="s">
        <v>20</v>
      </c>
      <c r="D72" s="4" t="s">
        <v>14</v>
      </c>
      <c r="E72" s="8">
        <v>10</v>
      </c>
      <c r="F72" s="13">
        <v>17</v>
      </c>
      <c r="G72" s="31"/>
      <c r="H72" s="7">
        <v>35</v>
      </c>
      <c r="I72" s="31"/>
      <c r="J72" s="7">
        <f>F72*H72</f>
        <v>595</v>
      </c>
      <c r="K72" s="7">
        <f>J72</f>
        <v>595</v>
      </c>
    </row>
    <row r="73" spans="1:11" x14ac:dyDescent="0.25">
      <c r="A73" s="60"/>
      <c r="B73" s="55"/>
      <c r="C73" s="3" t="s">
        <v>20</v>
      </c>
      <c r="D73" s="4" t="s">
        <v>15</v>
      </c>
      <c r="E73" s="8">
        <v>7</v>
      </c>
      <c r="F73" s="13">
        <v>13</v>
      </c>
      <c r="G73" s="31"/>
      <c r="H73" s="7">
        <v>35</v>
      </c>
      <c r="I73" s="31"/>
      <c r="J73" s="7">
        <f>F73*H73</f>
        <v>455</v>
      </c>
      <c r="K73" s="7">
        <f>J73</f>
        <v>455</v>
      </c>
    </row>
    <row r="74" spans="1:11" x14ac:dyDescent="0.25">
      <c r="A74" s="60"/>
      <c r="B74" s="55"/>
      <c r="C74" s="3" t="s">
        <v>24</v>
      </c>
      <c r="D74" s="4" t="s">
        <v>35</v>
      </c>
      <c r="E74" s="8">
        <v>1</v>
      </c>
      <c r="F74" s="13"/>
      <c r="G74" s="7">
        <v>93</v>
      </c>
      <c r="H74" s="31"/>
      <c r="I74" s="7">
        <f>E74*G74</f>
        <v>93</v>
      </c>
      <c r="J74" s="31"/>
      <c r="K74" s="7">
        <f>I74</f>
        <v>93</v>
      </c>
    </row>
    <row r="75" spans="1:11" x14ac:dyDescent="0.25">
      <c r="A75" s="60"/>
      <c r="B75" s="55"/>
      <c r="C75" s="3" t="s">
        <v>24</v>
      </c>
      <c r="D75" s="4" t="s">
        <v>19</v>
      </c>
      <c r="E75" s="8">
        <v>1</v>
      </c>
      <c r="F75" s="13">
        <v>2</v>
      </c>
      <c r="G75" s="31"/>
      <c r="H75" s="7">
        <v>35</v>
      </c>
      <c r="I75" s="31"/>
      <c r="J75" s="7">
        <f>F75*H75</f>
        <v>70</v>
      </c>
      <c r="K75" s="7">
        <f>J75</f>
        <v>70</v>
      </c>
    </row>
    <row r="76" spans="1:11" x14ac:dyDescent="0.25">
      <c r="A76" s="60"/>
      <c r="B76" s="55"/>
      <c r="C76" s="3" t="s">
        <v>24</v>
      </c>
      <c r="D76" s="4" t="s">
        <v>14</v>
      </c>
      <c r="E76" s="8">
        <v>3</v>
      </c>
      <c r="F76" s="13">
        <v>5</v>
      </c>
      <c r="G76" s="31"/>
      <c r="H76" s="7">
        <v>35</v>
      </c>
      <c r="I76" s="31"/>
      <c r="J76" s="7">
        <f>F76*H76</f>
        <v>175</v>
      </c>
      <c r="K76" s="7">
        <f>J76</f>
        <v>175</v>
      </c>
    </row>
    <row r="77" spans="1:11" x14ac:dyDescent="0.25">
      <c r="A77" s="60"/>
      <c r="B77" s="55"/>
      <c r="C77" s="3" t="s">
        <v>24</v>
      </c>
      <c r="D77" s="4" t="s">
        <v>15</v>
      </c>
      <c r="E77" s="8">
        <v>2</v>
      </c>
      <c r="F77" s="13">
        <v>4</v>
      </c>
      <c r="G77" s="31"/>
      <c r="H77" s="7">
        <v>35</v>
      </c>
      <c r="I77" s="31"/>
      <c r="J77" s="7">
        <f>F77*H77</f>
        <v>140</v>
      </c>
      <c r="K77" s="7">
        <f>J77</f>
        <v>140</v>
      </c>
    </row>
    <row r="78" spans="1:11" x14ac:dyDescent="0.25">
      <c r="A78" s="60"/>
      <c r="B78" s="55"/>
      <c r="C78" s="3" t="s">
        <v>24</v>
      </c>
      <c r="D78" s="4" t="s">
        <v>16</v>
      </c>
      <c r="E78" s="8">
        <v>1</v>
      </c>
      <c r="F78" s="9"/>
      <c r="G78" s="7">
        <v>51</v>
      </c>
      <c r="H78" s="31"/>
      <c r="I78" s="7">
        <f>E78*G78</f>
        <v>51</v>
      </c>
      <c r="J78" s="31"/>
      <c r="K78" s="7">
        <f>I78</f>
        <v>51</v>
      </c>
    </row>
    <row r="79" spans="1:11" x14ac:dyDescent="0.25">
      <c r="A79" s="60"/>
      <c r="B79" s="56"/>
      <c r="C79" s="22"/>
      <c r="D79" s="23" t="s">
        <v>17</v>
      </c>
      <c r="E79" s="24">
        <v>185</v>
      </c>
      <c r="F79" s="24">
        <v>284</v>
      </c>
      <c r="G79" s="32"/>
      <c r="H79" s="32"/>
      <c r="I79" s="32"/>
      <c r="J79" s="32"/>
      <c r="K79" s="33">
        <f>SUM(K58:K78)</f>
        <v>11847</v>
      </c>
    </row>
    <row r="80" spans="1:11" x14ac:dyDescent="0.25">
      <c r="A80" s="60"/>
      <c r="B80" s="58" t="s">
        <v>93</v>
      </c>
      <c r="C80" s="3" t="s">
        <v>18</v>
      </c>
      <c r="D80" s="4" t="s">
        <v>35</v>
      </c>
      <c r="E80" s="8">
        <v>2</v>
      </c>
      <c r="F80" s="9"/>
      <c r="G80" s="7">
        <v>133</v>
      </c>
      <c r="H80" s="31"/>
      <c r="I80" s="7">
        <f>E80*G80</f>
        <v>266</v>
      </c>
      <c r="J80" s="31"/>
      <c r="K80" s="7">
        <f>I80</f>
        <v>266</v>
      </c>
    </row>
    <row r="81" spans="1:11" x14ac:dyDescent="0.25">
      <c r="A81" s="60"/>
      <c r="B81" s="55"/>
      <c r="C81" s="3" t="s">
        <v>18</v>
      </c>
      <c r="D81" s="4" t="s">
        <v>37</v>
      </c>
      <c r="E81" s="8">
        <v>5</v>
      </c>
      <c r="F81" s="9"/>
      <c r="G81" s="7">
        <v>123</v>
      </c>
      <c r="H81" s="31"/>
      <c r="I81" s="7">
        <f>E81*G81</f>
        <v>615</v>
      </c>
      <c r="J81" s="31"/>
      <c r="K81" s="7">
        <f>I81</f>
        <v>615</v>
      </c>
    </row>
    <row r="82" spans="1:11" x14ac:dyDescent="0.25">
      <c r="A82" s="60"/>
      <c r="B82" s="55"/>
      <c r="C82" s="3" t="s">
        <v>18</v>
      </c>
      <c r="D82" s="4" t="s">
        <v>19</v>
      </c>
      <c r="E82" s="8">
        <v>1</v>
      </c>
      <c r="F82" s="13">
        <v>2</v>
      </c>
      <c r="G82" s="31"/>
      <c r="H82" s="7">
        <v>35</v>
      </c>
      <c r="I82" s="31"/>
      <c r="J82" s="7">
        <f>F82*H82</f>
        <v>70</v>
      </c>
      <c r="K82" s="7">
        <f>J82</f>
        <v>70</v>
      </c>
    </row>
    <row r="83" spans="1:11" x14ac:dyDescent="0.25">
      <c r="A83" s="60"/>
      <c r="B83" s="55"/>
      <c r="C83" s="3" t="s">
        <v>18</v>
      </c>
      <c r="D83" s="4" t="s">
        <v>13</v>
      </c>
      <c r="E83" s="8">
        <v>1</v>
      </c>
      <c r="F83" s="13">
        <v>2</v>
      </c>
      <c r="G83" s="31"/>
      <c r="H83" s="7">
        <v>35</v>
      </c>
      <c r="I83" s="31"/>
      <c r="J83" s="7">
        <f>F83*H83</f>
        <v>70</v>
      </c>
      <c r="K83" s="7">
        <f>J83</f>
        <v>70</v>
      </c>
    </row>
    <row r="84" spans="1:11" x14ac:dyDescent="0.25">
      <c r="A84" s="60"/>
      <c r="B84" s="55"/>
      <c r="C84" s="3" t="s">
        <v>18</v>
      </c>
      <c r="D84" s="4" t="s">
        <v>14</v>
      </c>
      <c r="E84" s="8">
        <v>18</v>
      </c>
      <c r="F84" s="13">
        <v>30</v>
      </c>
      <c r="G84" s="31"/>
      <c r="H84" s="7">
        <v>35</v>
      </c>
      <c r="I84" s="31"/>
      <c r="J84" s="7">
        <f>F84*H84</f>
        <v>1050</v>
      </c>
      <c r="K84" s="7">
        <f>J84</f>
        <v>1050</v>
      </c>
    </row>
    <row r="85" spans="1:11" x14ac:dyDescent="0.25">
      <c r="A85" s="60"/>
      <c r="B85" s="55"/>
      <c r="C85" s="3" t="s">
        <v>18</v>
      </c>
      <c r="D85" s="4" t="s">
        <v>15</v>
      </c>
      <c r="E85" s="8">
        <v>12</v>
      </c>
      <c r="F85" s="13">
        <v>22</v>
      </c>
      <c r="G85" s="31"/>
      <c r="H85" s="7">
        <v>35</v>
      </c>
      <c r="I85" s="31"/>
      <c r="J85" s="7">
        <f>F85*H85</f>
        <v>770</v>
      </c>
      <c r="K85" s="7">
        <f>J85</f>
        <v>770</v>
      </c>
    </row>
    <row r="86" spans="1:11" x14ac:dyDescent="0.25">
      <c r="A86" s="60"/>
      <c r="B86" s="55"/>
      <c r="C86" s="3" t="s">
        <v>18</v>
      </c>
      <c r="D86" s="4" t="s">
        <v>16</v>
      </c>
      <c r="E86" s="8">
        <v>4</v>
      </c>
      <c r="F86" s="9"/>
      <c r="G86" s="7">
        <v>63</v>
      </c>
      <c r="H86" s="31"/>
      <c r="I86" s="7">
        <f>E86*G86</f>
        <v>252</v>
      </c>
      <c r="J86" s="31"/>
      <c r="K86" s="7">
        <f>I86</f>
        <v>252</v>
      </c>
    </row>
    <row r="87" spans="1:11" x14ac:dyDescent="0.25">
      <c r="A87" s="60"/>
      <c r="B87" s="55"/>
      <c r="C87" s="3" t="s">
        <v>22</v>
      </c>
      <c r="D87" s="4" t="s">
        <v>35</v>
      </c>
      <c r="E87" s="8">
        <v>1</v>
      </c>
      <c r="F87" s="9"/>
      <c r="G87" s="7">
        <v>65</v>
      </c>
      <c r="H87" s="31"/>
      <c r="I87" s="7">
        <f>E87*G87</f>
        <v>65</v>
      </c>
      <c r="J87" s="31"/>
      <c r="K87" s="7">
        <f>I87</f>
        <v>65</v>
      </c>
    </row>
    <row r="88" spans="1:11" x14ac:dyDescent="0.25">
      <c r="A88" s="60"/>
      <c r="B88" s="55"/>
      <c r="C88" s="3" t="s">
        <v>22</v>
      </c>
      <c r="D88" s="4" t="s">
        <v>37</v>
      </c>
      <c r="E88" s="8">
        <v>18</v>
      </c>
      <c r="F88" s="9"/>
      <c r="G88" s="7">
        <v>65</v>
      </c>
      <c r="H88" s="31"/>
      <c r="I88" s="7">
        <f>E88*G88</f>
        <v>1170</v>
      </c>
      <c r="J88" s="31"/>
      <c r="K88" s="7">
        <f>I88</f>
        <v>1170</v>
      </c>
    </row>
    <row r="89" spans="1:11" x14ac:dyDescent="0.25">
      <c r="A89" s="60"/>
      <c r="B89" s="55"/>
      <c r="C89" s="3" t="s">
        <v>22</v>
      </c>
      <c r="D89" s="4" t="s">
        <v>19</v>
      </c>
      <c r="E89" s="8">
        <v>14</v>
      </c>
      <c r="F89" s="13">
        <v>23</v>
      </c>
      <c r="G89" s="31"/>
      <c r="H89" s="7">
        <v>35</v>
      </c>
      <c r="I89" s="31"/>
      <c r="J89" s="7">
        <f>F89*H89</f>
        <v>805</v>
      </c>
      <c r="K89" s="7">
        <f>J89</f>
        <v>805</v>
      </c>
    </row>
    <row r="90" spans="1:11" x14ac:dyDescent="0.25">
      <c r="A90" s="60"/>
      <c r="B90" s="55"/>
      <c r="C90" s="3" t="s">
        <v>22</v>
      </c>
      <c r="D90" s="4" t="s">
        <v>14</v>
      </c>
      <c r="E90" s="8">
        <v>40</v>
      </c>
      <c r="F90" s="13">
        <v>67</v>
      </c>
      <c r="G90" s="31"/>
      <c r="H90" s="7">
        <v>35</v>
      </c>
      <c r="I90" s="31"/>
      <c r="J90" s="7">
        <f>F90*H90</f>
        <v>2345</v>
      </c>
      <c r="K90" s="7">
        <f>J90</f>
        <v>2345</v>
      </c>
    </row>
    <row r="91" spans="1:11" x14ac:dyDescent="0.25">
      <c r="A91" s="60"/>
      <c r="B91" s="55"/>
      <c r="C91" s="3" t="s">
        <v>22</v>
      </c>
      <c r="D91" s="4" t="s">
        <v>15</v>
      </c>
      <c r="E91" s="8">
        <v>34</v>
      </c>
      <c r="F91" s="13">
        <v>62</v>
      </c>
      <c r="G91" s="31"/>
      <c r="H91" s="7">
        <v>35</v>
      </c>
      <c r="I91" s="31"/>
      <c r="J91" s="7">
        <f>F91*H91</f>
        <v>2170</v>
      </c>
      <c r="K91" s="7">
        <f>J91</f>
        <v>2170</v>
      </c>
    </row>
    <row r="92" spans="1:11" x14ac:dyDescent="0.25">
      <c r="A92" s="60"/>
      <c r="B92" s="55"/>
      <c r="C92" s="3" t="s">
        <v>20</v>
      </c>
      <c r="D92" s="4" t="s">
        <v>35</v>
      </c>
      <c r="E92" s="8">
        <v>20</v>
      </c>
      <c r="F92" s="9"/>
      <c r="G92" s="7">
        <v>65</v>
      </c>
      <c r="H92" s="31"/>
      <c r="I92" s="7">
        <f>E92*G92</f>
        <v>1300</v>
      </c>
      <c r="J92" s="31"/>
      <c r="K92" s="7">
        <f>I92</f>
        <v>1300</v>
      </c>
    </row>
    <row r="93" spans="1:11" x14ac:dyDescent="0.25">
      <c r="A93" s="60"/>
      <c r="B93" s="55"/>
      <c r="C93" s="3" t="s">
        <v>20</v>
      </c>
      <c r="D93" s="4" t="s">
        <v>37</v>
      </c>
      <c r="E93" s="8">
        <v>16</v>
      </c>
      <c r="F93" s="9"/>
      <c r="G93" s="7">
        <v>65</v>
      </c>
      <c r="H93" s="31"/>
      <c r="I93" s="7">
        <f>E93*G93</f>
        <v>1040</v>
      </c>
      <c r="J93" s="31"/>
      <c r="K93" s="7">
        <f>I93</f>
        <v>1040</v>
      </c>
    </row>
    <row r="94" spans="1:11" x14ac:dyDescent="0.25">
      <c r="A94" s="60"/>
      <c r="B94" s="55"/>
      <c r="C94" s="3" t="s">
        <v>20</v>
      </c>
      <c r="D94" s="4" t="s">
        <v>19</v>
      </c>
      <c r="E94" s="8">
        <v>1</v>
      </c>
      <c r="F94" s="13">
        <v>2</v>
      </c>
      <c r="G94" s="31"/>
      <c r="H94" s="7">
        <v>35</v>
      </c>
      <c r="I94" s="31"/>
      <c r="J94" s="7">
        <f>F94*H94</f>
        <v>70</v>
      </c>
      <c r="K94" s="7">
        <f>J94</f>
        <v>70</v>
      </c>
    </row>
    <row r="95" spans="1:11" x14ac:dyDescent="0.25">
      <c r="A95" s="60"/>
      <c r="B95" s="55"/>
      <c r="C95" s="3" t="s">
        <v>20</v>
      </c>
      <c r="D95" s="4" t="s">
        <v>13</v>
      </c>
      <c r="E95" s="8">
        <v>3</v>
      </c>
      <c r="F95" s="13">
        <v>5</v>
      </c>
      <c r="G95" s="31"/>
      <c r="H95" s="7">
        <v>35</v>
      </c>
      <c r="I95" s="31"/>
      <c r="J95" s="7">
        <f>F95*H95</f>
        <v>175</v>
      </c>
      <c r="K95" s="7">
        <f>J95</f>
        <v>175</v>
      </c>
    </row>
    <row r="96" spans="1:11" x14ac:dyDescent="0.25">
      <c r="A96" s="60"/>
      <c r="B96" s="55"/>
      <c r="C96" s="3" t="s">
        <v>20</v>
      </c>
      <c r="D96" s="4" t="s">
        <v>14</v>
      </c>
      <c r="E96" s="8">
        <v>65</v>
      </c>
      <c r="F96" s="13">
        <v>108</v>
      </c>
      <c r="G96" s="31"/>
      <c r="H96" s="7">
        <v>35</v>
      </c>
      <c r="I96" s="31"/>
      <c r="J96" s="7">
        <f>F96*H96</f>
        <v>3780</v>
      </c>
      <c r="K96" s="7">
        <f>J96</f>
        <v>3780</v>
      </c>
    </row>
    <row r="97" spans="1:11" x14ac:dyDescent="0.25">
      <c r="A97" s="60"/>
      <c r="B97" s="55"/>
      <c r="C97" s="3" t="s">
        <v>20</v>
      </c>
      <c r="D97" s="4" t="s">
        <v>15</v>
      </c>
      <c r="E97" s="8">
        <v>48</v>
      </c>
      <c r="F97" s="13">
        <v>87</v>
      </c>
      <c r="G97" s="31"/>
      <c r="H97" s="7">
        <v>35</v>
      </c>
      <c r="I97" s="31"/>
      <c r="J97" s="7">
        <f>F97*H97</f>
        <v>3045</v>
      </c>
      <c r="K97" s="7">
        <f>J97</f>
        <v>3045</v>
      </c>
    </row>
    <row r="98" spans="1:11" x14ac:dyDescent="0.25">
      <c r="A98" s="60"/>
      <c r="B98" s="55"/>
      <c r="C98" s="3" t="s">
        <v>24</v>
      </c>
      <c r="D98" s="4" t="s">
        <v>37</v>
      </c>
      <c r="E98" s="8">
        <v>4</v>
      </c>
      <c r="F98" s="13"/>
      <c r="G98" s="7">
        <v>83</v>
      </c>
      <c r="H98" s="31"/>
      <c r="I98" s="7">
        <f>E98*G98</f>
        <v>332</v>
      </c>
      <c r="J98" s="31"/>
      <c r="K98" s="7">
        <f>I98</f>
        <v>332</v>
      </c>
    </row>
    <row r="99" spans="1:11" x14ac:dyDescent="0.25">
      <c r="A99" s="60"/>
      <c r="B99" s="55"/>
      <c r="C99" s="3" t="s">
        <v>24</v>
      </c>
      <c r="D99" s="4" t="s">
        <v>14</v>
      </c>
      <c r="E99" s="8">
        <v>10</v>
      </c>
      <c r="F99" s="13">
        <v>17</v>
      </c>
      <c r="G99" s="31"/>
      <c r="H99" s="7">
        <v>35</v>
      </c>
      <c r="I99" s="31"/>
      <c r="J99" s="7">
        <f>F99*H99</f>
        <v>595</v>
      </c>
      <c r="K99" s="7">
        <f>J99</f>
        <v>595</v>
      </c>
    </row>
    <row r="100" spans="1:11" x14ac:dyDescent="0.25">
      <c r="A100" s="60"/>
      <c r="B100" s="55"/>
      <c r="C100" s="3" t="s">
        <v>24</v>
      </c>
      <c r="D100" s="4" t="s">
        <v>15</v>
      </c>
      <c r="E100" s="8">
        <v>6</v>
      </c>
      <c r="F100" s="13">
        <v>11</v>
      </c>
      <c r="G100" s="31"/>
      <c r="H100" s="7">
        <v>35</v>
      </c>
      <c r="I100" s="31"/>
      <c r="J100" s="7">
        <f>F100*H100</f>
        <v>385</v>
      </c>
      <c r="K100" s="7">
        <f>J100</f>
        <v>385</v>
      </c>
    </row>
    <row r="101" spans="1:11" x14ac:dyDescent="0.25">
      <c r="A101" s="60"/>
      <c r="B101" s="55"/>
      <c r="C101" s="3" t="s">
        <v>23</v>
      </c>
      <c r="D101" s="4" t="s">
        <v>35</v>
      </c>
      <c r="E101" s="8">
        <v>7</v>
      </c>
      <c r="F101" s="13"/>
      <c r="G101" s="7">
        <v>60</v>
      </c>
      <c r="H101" s="31"/>
      <c r="I101" s="7">
        <f>E101*G101</f>
        <v>420</v>
      </c>
      <c r="J101" s="31"/>
      <c r="K101" s="7">
        <f>I101</f>
        <v>420</v>
      </c>
    </row>
    <row r="102" spans="1:11" x14ac:dyDescent="0.25">
      <c r="A102" s="60"/>
      <c r="B102" s="55"/>
      <c r="C102" s="3" t="s">
        <v>23</v>
      </c>
      <c r="D102" s="4" t="s">
        <v>37</v>
      </c>
      <c r="E102" s="8">
        <v>6</v>
      </c>
      <c r="F102" s="13"/>
      <c r="G102" s="7">
        <v>60</v>
      </c>
      <c r="H102" s="31"/>
      <c r="I102" s="7">
        <f>E102*G102</f>
        <v>360</v>
      </c>
      <c r="J102" s="31"/>
      <c r="K102" s="7">
        <f>I102</f>
        <v>360</v>
      </c>
    </row>
    <row r="103" spans="1:11" x14ac:dyDescent="0.25">
      <c r="A103" s="60"/>
      <c r="B103" s="55"/>
      <c r="C103" s="3" t="s">
        <v>23</v>
      </c>
      <c r="D103" s="4" t="s">
        <v>19</v>
      </c>
      <c r="E103" s="8">
        <v>3</v>
      </c>
      <c r="F103" s="13">
        <v>5</v>
      </c>
      <c r="G103" s="31"/>
      <c r="H103" s="7">
        <v>32</v>
      </c>
      <c r="I103" s="31"/>
      <c r="J103" s="7">
        <f t="shared" ref="J103:J111" si="4">F103*H103</f>
        <v>160</v>
      </c>
      <c r="K103" s="7">
        <f t="shared" ref="K103:K111" si="5">J103</f>
        <v>160</v>
      </c>
    </row>
    <row r="104" spans="1:11" x14ac:dyDescent="0.25">
      <c r="A104" s="60"/>
      <c r="B104" s="55"/>
      <c r="C104" s="3" t="s">
        <v>23</v>
      </c>
      <c r="D104" s="4" t="s">
        <v>14</v>
      </c>
      <c r="E104" s="8">
        <v>20</v>
      </c>
      <c r="F104" s="13">
        <v>33</v>
      </c>
      <c r="G104" s="31"/>
      <c r="H104" s="7">
        <v>32</v>
      </c>
      <c r="I104" s="31"/>
      <c r="J104" s="7">
        <f t="shared" si="4"/>
        <v>1056</v>
      </c>
      <c r="K104" s="7">
        <f t="shared" si="5"/>
        <v>1056</v>
      </c>
    </row>
    <row r="105" spans="1:11" x14ac:dyDescent="0.25">
      <c r="A105" s="60"/>
      <c r="B105" s="55"/>
      <c r="C105" s="3" t="s">
        <v>23</v>
      </c>
      <c r="D105" s="4" t="s">
        <v>15</v>
      </c>
      <c r="E105" s="8">
        <v>16</v>
      </c>
      <c r="F105" s="13">
        <v>29</v>
      </c>
      <c r="G105" s="31"/>
      <c r="H105" s="7">
        <v>32</v>
      </c>
      <c r="I105" s="31"/>
      <c r="J105" s="7">
        <f t="shared" si="4"/>
        <v>928</v>
      </c>
      <c r="K105" s="7">
        <f t="shared" si="5"/>
        <v>928</v>
      </c>
    </row>
    <row r="106" spans="1:11" x14ac:dyDescent="0.25">
      <c r="A106" s="60"/>
      <c r="B106" s="55"/>
      <c r="C106" s="3" t="s">
        <v>27</v>
      </c>
      <c r="D106" s="4" t="s">
        <v>19</v>
      </c>
      <c r="E106" s="8">
        <v>2</v>
      </c>
      <c r="F106" s="13">
        <v>3</v>
      </c>
      <c r="G106" s="31"/>
      <c r="H106" s="7">
        <v>35</v>
      </c>
      <c r="I106" s="31"/>
      <c r="J106" s="7">
        <f t="shared" si="4"/>
        <v>105</v>
      </c>
      <c r="K106" s="7">
        <f t="shared" si="5"/>
        <v>105</v>
      </c>
    </row>
    <row r="107" spans="1:11" x14ac:dyDescent="0.25">
      <c r="A107" s="60"/>
      <c r="B107" s="55"/>
      <c r="C107" s="3" t="s">
        <v>27</v>
      </c>
      <c r="D107" s="4" t="s">
        <v>14</v>
      </c>
      <c r="E107" s="8">
        <v>2</v>
      </c>
      <c r="F107" s="13">
        <v>3</v>
      </c>
      <c r="G107" s="31"/>
      <c r="H107" s="7">
        <v>35</v>
      </c>
      <c r="I107" s="31"/>
      <c r="J107" s="7">
        <f t="shared" si="4"/>
        <v>105</v>
      </c>
      <c r="K107" s="7">
        <f t="shared" si="5"/>
        <v>105</v>
      </c>
    </row>
    <row r="108" spans="1:11" x14ac:dyDescent="0.25">
      <c r="A108" s="60"/>
      <c r="B108" s="55"/>
      <c r="C108" s="3" t="s">
        <v>27</v>
      </c>
      <c r="D108" s="4" t="s">
        <v>15</v>
      </c>
      <c r="E108" s="8">
        <v>2</v>
      </c>
      <c r="F108" s="13">
        <v>4</v>
      </c>
      <c r="G108" s="31"/>
      <c r="H108" s="7">
        <v>35</v>
      </c>
      <c r="I108" s="31"/>
      <c r="J108" s="7">
        <f t="shared" si="4"/>
        <v>140</v>
      </c>
      <c r="K108" s="7">
        <f t="shared" si="5"/>
        <v>140</v>
      </c>
    </row>
    <row r="109" spans="1:11" x14ac:dyDescent="0.25">
      <c r="A109" s="60"/>
      <c r="B109" s="55"/>
      <c r="C109" s="3" t="s">
        <v>28</v>
      </c>
      <c r="D109" s="4" t="s">
        <v>19</v>
      </c>
      <c r="E109" s="8">
        <v>2</v>
      </c>
      <c r="F109" s="13">
        <v>3</v>
      </c>
      <c r="G109" s="31"/>
      <c r="H109" s="7">
        <v>35</v>
      </c>
      <c r="I109" s="31"/>
      <c r="J109" s="7">
        <f t="shared" si="4"/>
        <v>105</v>
      </c>
      <c r="K109" s="7">
        <f t="shared" si="5"/>
        <v>105</v>
      </c>
    </row>
    <row r="110" spans="1:11" x14ac:dyDescent="0.25">
      <c r="A110" s="60"/>
      <c r="B110" s="55"/>
      <c r="C110" s="3" t="s">
        <v>28</v>
      </c>
      <c r="D110" s="4" t="s">
        <v>14</v>
      </c>
      <c r="E110" s="8">
        <v>3</v>
      </c>
      <c r="F110" s="13">
        <v>5</v>
      </c>
      <c r="G110" s="31"/>
      <c r="H110" s="7">
        <v>35</v>
      </c>
      <c r="I110" s="31"/>
      <c r="J110" s="7">
        <f t="shared" si="4"/>
        <v>175</v>
      </c>
      <c r="K110" s="7">
        <f t="shared" si="5"/>
        <v>175</v>
      </c>
    </row>
    <row r="111" spans="1:11" x14ac:dyDescent="0.25">
      <c r="A111" s="60"/>
      <c r="B111" s="55"/>
      <c r="C111" s="3" t="s">
        <v>28</v>
      </c>
      <c r="D111" s="4" t="s">
        <v>15</v>
      </c>
      <c r="E111" s="8">
        <v>2</v>
      </c>
      <c r="F111" s="13">
        <v>4</v>
      </c>
      <c r="G111" s="31"/>
      <c r="H111" s="7">
        <v>35</v>
      </c>
      <c r="I111" s="31"/>
      <c r="J111" s="7">
        <f t="shared" si="4"/>
        <v>140</v>
      </c>
      <c r="K111" s="7">
        <f t="shared" si="5"/>
        <v>140</v>
      </c>
    </row>
    <row r="112" spans="1:11" x14ac:dyDescent="0.25">
      <c r="A112" s="60"/>
      <c r="B112" s="56"/>
      <c r="C112" s="22"/>
      <c r="D112" s="23" t="s">
        <v>17</v>
      </c>
      <c r="E112" s="24">
        <v>388</v>
      </c>
      <c r="F112" s="24">
        <v>527</v>
      </c>
      <c r="G112" s="32"/>
      <c r="H112" s="32"/>
      <c r="I112" s="32"/>
      <c r="J112" s="32"/>
      <c r="K112" s="33">
        <f>SUM(K80:K111)</f>
        <v>24064</v>
      </c>
    </row>
    <row r="113" spans="1:11" x14ac:dyDescent="0.25">
      <c r="A113" s="60"/>
      <c r="B113" s="58" t="s">
        <v>123</v>
      </c>
      <c r="C113" s="3" t="s">
        <v>18</v>
      </c>
      <c r="D113" s="4" t="s">
        <v>35</v>
      </c>
      <c r="E113" s="8">
        <v>1</v>
      </c>
      <c r="F113" s="9"/>
      <c r="G113" s="7">
        <v>133</v>
      </c>
      <c r="H113" s="7"/>
      <c r="I113" s="7">
        <f>E113*G113</f>
        <v>133</v>
      </c>
      <c r="J113" s="7"/>
      <c r="K113" s="7">
        <f>I113</f>
        <v>133</v>
      </c>
    </row>
    <row r="114" spans="1:11" x14ac:dyDescent="0.25">
      <c r="A114" s="60"/>
      <c r="B114" s="55"/>
      <c r="C114" s="3" t="s">
        <v>18</v>
      </c>
      <c r="D114" s="4" t="s">
        <v>37</v>
      </c>
      <c r="E114" s="8">
        <v>4</v>
      </c>
      <c r="F114" s="9"/>
      <c r="G114" s="7">
        <v>123</v>
      </c>
      <c r="H114" s="7"/>
      <c r="I114" s="7">
        <f>E114*G114</f>
        <v>492</v>
      </c>
      <c r="J114" s="7"/>
      <c r="K114" s="7">
        <f>I114</f>
        <v>492</v>
      </c>
    </row>
    <row r="115" spans="1:11" x14ac:dyDescent="0.25">
      <c r="A115" s="60"/>
      <c r="B115" s="55"/>
      <c r="C115" s="3" t="s">
        <v>18</v>
      </c>
      <c r="D115" s="4" t="s">
        <v>19</v>
      </c>
      <c r="E115" s="8">
        <v>19</v>
      </c>
      <c r="F115" s="13">
        <v>32</v>
      </c>
      <c r="G115" s="6"/>
      <c r="H115" s="7">
        <v>35</v>
      </c>
      <c r="I115" s="7"/>
      <c r="J115" s="7">
        <f>F115*H115</f>
        <v>1120</v>
      </c>
      <c r="K115" s="7">
        <f>J115</f>
        <v>1120</v>
      </c>
    </row>
    <row r="116" spans="1:11" x14ac:dyDescent="0.25">
      <c r="A116" s="60"/>
      <c r="B116" s="55"/>
      <c r="C116" s="3" t="s">
        <v>18</v>
      </c>
      <c r="D116" s="4" t="s">
        <v>14</v>
      </c>
      <c r="E116" s="8">
        <v>70</v>
      </c>
      <c r="F116" s="13">
        <v>117</v>
      </c>
      <c r="G116" s="6"/>
      <c r="H116" s="7">
        <v>35</v>
      </c>
      <c r="I116" s="7"/>
      <c r="J116" s="7">
        <f>F116*H116</f>
        <v>4095</v>
      </c>
      <c r="K116" s="7">
        <f>J116</f>
        <v>4095</v>
      </c>
    </row>
    <row r="117" spans="1:11" x14ac:dyDescent="0.25">
      <c r="A117" s="60"/>
      <c r="B117" s="55"/>
      <c r="C117" s="3" t="s">
        <v>18</v>
      </c>
      <c r="D117" s="4" t="s">
        <v>15</v>
      </c>
      <c r="E117" s="8">
        <v>42</v>
      </c>
      <c r="F117" s="13">
        <v>76</v>
      </c>
      <c r="G117" s="6"/>
      <c r="H117" s="7">
        <v>35</v>
      </c>
      <c r="I117" s="7"/>
      <c r="J117" s="7">
        <f>F117*H117</f>
        <v>2660</v>
      </c>
      <c r="K117" s="7">
        <f>J117</f>
        <v>2660</v>
      </c>
    </row>
    <row r="118" spans="1:11" x14ac:dyDescent="0.25">
      <c r="A118" s="60"/>
      <c r="B118" s="55"/>
      <c r="C118" s="3" t="s">
        <v>18</v>
      </c>
      <c r="D118" s="4" t="s">
        <v>16</v>
      </c>
      <c r="E118" s="8">
        <v>1</v>
      </c>
      <c r="F118" s="9"/>
      <c r="G118" s="7">
        <v>63</v>
      </c>
      <c r="H118" s="7"/>
      <c r="I118" s="7">
        <f>E118*G118</f>
        <v>63</v>
      </c>
      <c r="J118" s="7"/>
      <c r="K118" s="7">
        <f>I118</f>
        <v>63</v>
      </c>
    </row>
    <row r="119" spans="1:11" x14ac:dyDescent="0.25">
      <c r="A119" s="60"/>
      <c r="B119" s="55"/>
      <c r="C119" s="3" t="s">
        <v>20</v>
      </c>
      <c r="D119" s="4" t="s">
        <v>37</v>
      </c>
      <c r="E119" s="8">
        <v>1</v>
      </c>
      <c r="F119" s="9"/>
      <c r="G119" s="7">
        <v>65</v>
      </c>
      <c r="H119" s="7"/>
      <c r="I119" s="7">
        <f>E119*G119</f>
        <v>65</v>
      </c>
      <c r="J119" s="7"/>
      <c r="K119" s="7">
        <f>I119</f>
        <v>65</v>
      </c>
    </row>
    <row r="120" spans="1:11" x14ac:dyDescent="0.25">
      <c r="A120" s="60"/>
      <c r="B120" s="55"/>
      <c r="C120" s="3" t="s">
        <v>20</v>
      </c>
      <c r="D120" s="4" t="s">
        <v>19</v>
      </c>
      <c r="E120" s="8">
        <v>1</v>
      </c>
      <c r="F120" s="13">
        <v>2</v>
      </c>
      <c r="G120" s="6"/>
      <c r="H120" s="7">
        <v>35</v>
      </c>
      <c r="I120" s="7"/>
      <c r="J120" s="7">
        <f>F120*H120</f>
        <v>70</v>
      </c>
      <c r="K120" s="7">
        <f>J120</f>
        <v>70</v>
      </c>
    </row>
    <row r="121" spans="1:11" x14ac:dyDescent="0.25">
      <c r="A121" s="60"/>
      <c r="B121" s="55"/>
      <c r="C121" s="3" t="s">
        <v>20</v>
      </c>
      <c r="D121" s="4" t="s">
        <v>14</v>
      </c>
      <c r="E121" s="8">
        <v>5</v>
      </c>
      <c r="F121" s="13">
        <v>8</v>
      </c>
      <c r="G121" s="6"/>
      <c r="H121" s="7">
        <v>35</v>
      </c>
      <c r="I121" s="7"/>
      <c r="J121" s="7">
        <f>F121*H121</f>
        <v>280</v>
      </c>
      <c r="K121" s="7">
        <f>J121</f>
        <v>280</v>
      </c>
    </row>
    <row r="122" spans="1:11" x14ac:dyDescent="0.25">
      <c r="A122" s="60"/>
      <c r="B122" s="55"/>
      <c r="C122" s="3" t="s">
        <v>20</v>
      </c>
      <c r="D122" s="4" t="s">
        <v>15</v>
      </c>
      <c r="E122" s="8">
        <v>4</v>
      </c>
      <c r="F122" s="13">
        <v>7</v>
      </c>
      <c r="G122" s="6"/>
      <c r="H122" s="7">
        <v>35</v>
      </c>
      <c r="I122" s="7"/>
      <c r="J122" s="7">
        <f>F122*H122</f>
        <v>245</v>
      </c>
      <c r="K122" s="7">
        <f>J122</f>
        <v>245</v>
      </c>
    </row>
    <row r="123" spans="1:11" x14ac:dyDescent="0.25">
      <c r="A123" s="60"/>
      <c r="B123" s="56"/>
      <c r="C123" s="22"/>
      <c r="D123" s="23" t="s">
        <v>17</v>
      </c>
      <c r="E123" s="24">
        <v>148</v>
      </c>
      <c r="F123" s="24">
        <v>242</v>
      </c>
      <c r="G123" s="25"/>
      <c r="H123" s="25"/>
      <c r="I123" s="26"/>
      <c r="J123" s="26"/>
      <c r="K123" s="26">
        <f>SUM(K113:K122)</f>
        <v>9223</v>
      </c>
    </row>
    <row r="124" spans="1:11" x14ac:dyDescent="0.25">
      <c r="A124" s="60"/>
      <c r="B124" s="58" t="s">
        <v>124</v>
      </c>
      <c r="C124" s="3" t="s">
        <v>18</v>
      </c>
      <c r="D124" s="4" t="s">
        <v>35</v>
      </c>
      <c r="E124" s="8">
        <v>1</v>
      </c>
      <c r="F124" s="9"/>
      <c r="G124" s="7">
        <v>133</v>
      </c>
      <c r="H124" s="7"/>
      <c r="I124" s="7">
        <f>E124*G124</f>
        <v>133</v>
      </c>
      <c r="J124" s="7"/>
      <c r="K124" s="7">
        <f>I124</f>
        <v>133</v>
      </c>
    </row>
    <row r="125" spans="1:11" x14ac:dyDescent="0.25">
      <c r="A125" s="60"/>
      <c r="B125" s="55"/>
      <c r="C125" s="3" t="s">
        <v>18</v>
      </c>
      <c r="D125" s="4" t="s">
        <v>37</v>
      </c>
      <c r="E125" s="8">
        <v>2</v>
      </c>
      <c r="F125" s="9"/>
      <c r="G125" s="7">
        <v>123</v>
      </c>
      <c r="H125" s="7"/>
      <c r="I125" s="7">
        <f>E125*G125</f>
        <v>246</v>
      </c>
      <c r="J125" s="7"/>
      <c r="K125" s="7">
        <f>I125</f>
        <v>246</v>
      </c>
    </row>
    <row r="126" spans="1:11" x14ac:dyDescent="0.25">
      <c r="A126" s="60"/>
      <c r="B126" s="55"/>
      <c r="C126" s="3" t="s">
        <v>18</v>
      </c>
      <c r="D126" s="4" t="s">
        <v>19</v>
      </c>
      <c r="E126" s="8">
        <v>23</v>
      </c>
      <c r="F126" s="13">
        <v>38</v>
      </c>
      <c r="G126" s="6"/>
      <c r="H126" s="7">
        <v>35</v>
      </c>
      <c r="I126" s="7"/>
      <c r="J126" s="7">
        <f>F126*H126</f>
        <v>1330</v>
      </c>
      <c r="K126" s="7">
        <f>J126</f>
        <v>1330</v>
      </c>
    </row>
    <row r="127" spans="1:11" x14ac:dyDescent="0.25">
      <c r="A127" s="60"/>
      <c r="B127" s="55"/>
      <c r="C127" s="3" t="s">
        <v>18</v>
      </c>
      <c r="D127" s="4" t="s">
        <v>13</v>
      </c>
      <c r="E127" s="8">
        <v>2</v>
      </c>
      <c r="F127" s="13">
        <v>3</v>
      </c>
      <c r="G127" s="6"/>
      <c r="H127" s="7">
        <v>35</v>
      </c>
      <c r="I127" s="7"/>
      <c r="J127" s="7">
        <f>F127*H127</f>
        <v>105</v>
      </c>
      <c r="K127" s="7">
        <f>J127</f>
        <v>105</v>
      </c>
    </row>
    <row r="128" spans="1:11" x14ac:dyDescent="0.25">
      <c r="A128" s="60"/>
      <c r="B128" s="55"/>
      <c r="C128" s="3" t="s">
        <v>18</v>
      </c>
      <c r="D128" s="4" t="s">
        <v>14</v>
      </c>
      <c r="E128" s="8">
        <v>117</v>
      </c>
      <c r="F128" s="13">
        <v>195</v>
      </c>
      <c r="G128" s="6"/>
      <c r="H128" s="7">
        <v>35</v>
      </c>
      <c r="I128" s="7"/>
      <c r="J128" s="7">
        <f>F128*H128</f>
        <v>6825</v>
      </c>
      <c r="K128" s="7">
        <f>J128</f>
        <v>6825</v>
      </c>
    </row>
    <row r="129" spans="1:11" x14ac:dyDescent="0.25">
      <c r="A129" s="60"/>
      <c r="B129" s="55"/>
      <c r="C129" s="3" t="s">
        <v>18</v>
      </c>
      <c r="D129" s="4" t="s">
        <v>15</v>
      </c>
      <c r="E129" s="8">
        <v>100</v>
      </c>
      <c r="F129" s="13">
        <v>182</v>
      </c>
      <c r="G129" s="6"/>
      <c r="H129" s="7">
        <v>35</v>
      </c>
      <c r="I129" s="7"/>
      <c r="J129" s="7">
        <f>F129*H129</f>
        <v>6370</v>
      </c>
      <c r="K129" s="7">
        <f>J129</f>
        <v>6370</v>
      </c>
    </row>
    <row r="130" spans="1:11" x14ac:dyDescent="0.25">
      <c r="A130" s="60"/>
      <c r="B130" s="55"/>
      <c r="C130" s="3" t="s">
        <v>18</v>
      </c>
      <c r="D130" s="4" t="s">
        <v>16</v>
      </c>
      <c r="E130" s="8">
        <v>1</v>
      </c>
      <c r="F130" s="9"/>
      <c r="G130" s="7">
        <v>63</v>
      </c>
      <c r="H130" s="7"/>
      <c r="I130" s="7">
        <f>E130*G130</f>
        <v>63</v>
      </c>
      <c r="J130" s="7"/>
      <c r="K130" s="7">
        <f>I130</f>
        <v>63</v>
      </c>
    </row>
    <row r="131" spans="1:11" x14ac:dyDescent="0.25">
      <c r="A131" s="60"/>
      <c r="B131" s="56"/>
      <c r="C131" s="22"/>
      <c r="D131" s="23" t="s">
        <v>17</v>
      </c>
      <c r="E131" s="24">
        <v>246</v>
      </c>
      <c r="F131" s="24">
        <v>418</v>
      </c>
      <c r="G131" s="25"/>
      <c r="H131" s="25"/>
      <c r="I131" s="26"/>
      <c r="J131" s="26"/>
      <c r="K131" s="26">
        <f>SUM(K124:K130)</f>
        <v>15072</v>
      </c>
    </row>
    <row r="132" spans="1:11" x14ac:dyDescent="0.25">
      <c r="A132" s="60"/>
      <c r="B132" s="58" t="s">
        <v>127</v>
      </c>
      <c r="C132" s="3" t="s">
        <v>18</v>
      </c>
      <c r="D132" s="4" t="s">
        <v>37</v>
      </c>
      <c r="E132" s="8">
        <v>1</v>
      </c>
      <c r="F132" s="9"/>
      <c r="G132" s="7">
        <v>123</v>
      </c>
      <c r="H132" s="7"/>
      <c r="I132" s="7">
        <f>E132*G132</f>
        <v>123</v>
      </c>
      <c r="J132" s="7"/>
      <c r="K132" s="7">
        <f>I132</f>
        <v>123</v>
      </c>
    </row>
    <row r="133" spans="1:11" x14ac:dyDescent="0.25">
      <c r="A133" s="60"/>
      <c r="B133" s="55"/>
      <c r="C133" s="3" t="s">
        <v>18</v>
      </c>
      <c r="D133" s="4" t="s">
        <v>19</v>
      </c>
      <c r="E133" s="8">
        <v>37</v>
      </c>
      <c r="F133" s="13">
        <v>62</v>
      </c>
      <c r="G133" s="6"/>
      <c r="H133" s="7">
        <v>35</v>
      </c>
      <c r="I133" s="7"/>
      <c r="J133" s="7">
        <f>F133*H133</f>
        <v>2170</v>
      </c>
      <c r="K133" s="7">
        <f>J133</f>
        <v>2170</v>
      </c>
    </row>
    <row r="134" spans="1:11" x14ac:dyDescent="0.25">
      <c r="A134" s="60"/>
      <c r="B134" s="55"/>
      <c r="C134" s="3" t="s">
        <v>18</v>
      </c>
      <c r="D134" s="4" t="s">
        <v>14</v>
      </c>
      <c r="E134" s="8">
        <v>100</v>
      </c>
      <c r="F134" s="13">
        <v>167</v>
      </c>
      <c r="G134" s="6"/>
      <c r="H134" s="7">
        <v>35</v>
      </c>
      <c r="I134" s="7"/>
      <c r="J134" s="7">
        <f>F134*H134</f>
        <v>5845</v>
      </c>
      <c r="K134" s="7">
        <f>J134</f>
        <v>5845</v>
      </c>
    </row>
    <row r="135" spans="1:11" x14ac:dyDescent="0.25">
      <c r="A135" s="60"/>
      <c r="B135" s="55"/>
      <c r="C135" s="3" t="s">
        <v>18</v>
      </c>
      <c r="D135" s="4" t="s">
        <v>15</v>
      </c>
      <c r="E135" s="8">
        <v>55</v>
      </c>
      <c r="F135" s="13">
        <v>100</v>
      </c>
      <c r="G135" s="6"/>
      <c r="H135" s="7">
        <v>35</v>
      </c>
      <c r="I135" s="7"/>
      <c r="J135" s="7">
        <f>F135*H135</f>
        <v>3500</v>
      </c>
      <c r="K135" s="7">
        <f>J135</f>
        <v>3500</v>
      </c>
    </row>
    <row r="136" spans="1:11" x14ac:dyDescent="0.25">
      <c r="A136" s="60"/>
      <c r="B136" s="55"/>
      <c r="C136" s="3" t="s">
        <v>18</v>
      </c>
      <c r="D136" s="4" t="s">
        <v>16</v>
      </c>
      <c r="E136" s="8">
        <v>1</v>
      </c>
      <c r="F136" s="9"/>
      <c r="G136" s="7">
        <v>63</v>
      </c>
      <c r="H136" s="7"/>
      <c r="I136" s="7">
        <f>E136*G136</f>
        <v>63</v>
      </c>
      <c r="J136" s="7"/>
      <c r="K136" s="7">
        <f>I136</f>
        <v>63</v>
      </c>
    </row>
    <row r="137" spans="1:11" x14ac:dyDescent="0.25">
      <c r="A137" s="60"/>
      <c r="B137" s="55"/>
      <c r="C137" s="3" t="s">
        <v>20</v>
      </c>
      <c r="D137" s="4" t="s">
        <v>19</v>
      </c>
      <c r="E137" s="8">
        <v>1</v>
      </c>
      <c r="F137" s="13">
        <v>2</v>
      </c>
      <c r="G137" s="6"/>
      <c r="H137" s="7">
        <v>35</v>
      </c>
      <c r="I137" s="7"/>
      <c r="J137" s="7">
        <f>F137*H137</f>
        <v>70</v>
      </c>
      <c r="K137" s="7">
        <f>J137</f>
        <v>70</v>
      </c>
    </row>
    <row r="138" spans="1:11" x14ac:dyDescent="0.25">
      <c r="A138" s="60"/>
      <c r="B138" s="55"/>
      <c r="C138" s="3" t="s">
        <v>20</v>
      </c>
      <c r="D138" s="4" t="s">
        <v>14</v>
      </c>
      <c r="E138" s="8">
        <v>5</v>
      </c>
      <c r="F138" s="13">
        <v>8</v>
      </c>
      <c r="G138" s="6"/>
      <c r="H138" s="7">
        <v>35</v>
      </c>
      <c r="I138" s="7"/>
      <c r="J138" s="7">
        <f>F138*H138</f>
        <v>280</v>
      </c>
      <c r="K138" s="7">
        <f>J138</f>
        <v>280</v>
      </c>
    </row>
    <row r="139" spans="1:11" x14ac:dyDescent="0.25">
      <c r="A139" s="60"/>
      <c r="B139" s="55"/>
      <c r="C139" s="3" t="s">
        <v>20</v>
      </c>
      <c r="D139" s="4" t="s">
        <v>15</v>
      </c>
      <c r="E139" s="8">
        <v>4</v>
      </c>
      <c r="F139" s="13">
        <v>7</v>
      </c>
      <c r="G139" s="6"/>
      <c r="H139" s="7">
        <v>35</v>
      </c>
      <c r="I139" s="7"/>
      <c r="J139" s="7">
        <f>F139*H139</f>
        <v>245</v>
      </c>
      <c r="K139" s="7">
        <f>J139</f>
        <v>245</v>
      </c>
    </row>
    <row r="140" spans="1:11" x14ac:dyDescent="0.25">
      <c r="A140" s="60"/>
      <c r="B140" s="56"/>
      <c r="C140" s="22"/>
      <c r="D140" s="23" t="s">
        <v>17</v>
      </c>
      <c r="E140" s="24">
        <v>204</v>
      </c>
      <c r="F140" s="24">
        <v>346</v>
      </c>
      <c r="G140" s="25"/>
      <c r="H140" s="25"/>
      <c r="I140" s="26"/>
      <c r="J140" s="26"/>
      <c r="K140" s="26">
        <f>SUM(K132:K139)</f>
        <v>12296</v>
      </c>
    </row>
    <row r="141" spans="1:11" x14ac:dyDescent="0.25">
      <c r="A141" s="60"/>
      <c r="B141" s="58" t="s">
        <v>128</v>
      </c>
      <c r="C141" s="3" t="s">
        <v>18</v>
      </c>
      <c r="D141" s="4" t="s">
        <v>37</v>
      </c>
      <c r="E141" s="8">
        <v>2</v>
      </c>
      <c r="F141" s="9"/>
      <c r="G141" s="7">
        <v>123</v>
      </c>
      <c r="H141" s="7"/>
      <c r="I141" s="7">
        <f>E141*G141</f>
        <v>246</v>
      </c>
      <c r="J141" s="7"/>
      <c r="K141" s="7">
        <f>I141</f>
        <v>246</v>
      </c>
    </row>
    <row r="142" spans="1:11" x14ac:dyDescent="0.25">
      <c r="A142" s="60"/>
      <c r="B142" s="55"/>
      <c r="C142" s="3" t="s">
        <v>18</v>
      </c>
      <c r="D142" s="4" t="s">
        <v>19</v>
      </c>
      <c r="E142" s="8">
        <v>28</v>
      </c>
      <c r="F142" s="13">
        <v>47</v>
      </c>
      <c r="G142" s="6"/>
      <c r="H142" s="7">
        <v>35</v>
      </c>
      <c r="I142" s="7"/>
      <c r="J142" s="7">
        <f>F142*H142</f>
        <v>1645</v>
      </c>
      <c r="K142" s="7">
        <f>J142</f>
        <v>1645</v>
      </c>
    </row>
    <row r="143" spans="1:11" x14ac:dyDescent="0.25">
      <c r="A143" s="60"/>
      <c r="B143" s="55"/>
      <c r="C143" s="3" t="s">
        <v>18</v>
      </c>
      <c r="D143" s="4" t="s">
        <v>13</v>
      </c>
      <c r="E143" s="8">
        <v>5</v>
      </c>
      <c r="F143" s="13">
        <v>8</v>
      </c>
      <c r="G143" s="6"/>
      <c r="H143" s="7">
        <v>35</v>
      </c>
      <c r="I143" s="7"/>
      <c r="J143" s="7">
        <f>F143*H143</f>
        <v>280</v>
      </c>
      <c r="K143" s="7">
        <f>J143</f>
        <v>280</v>
      </c>
    </row>
    <row r="144" spans="1:11" x14ac:dyDescent="0.25">
      <c r="A144" s="60"/>
      <c r="B144" s="55"/>
      <c r="C144" s="3" t="s">
        <v>18</v>
      </c>
      <c r="D144" s="4" t="s">
        <v>14</v>
      </c>
      <c r="E144" s="8">
        <v>150</v>
      </c>
      <c r="F144" s="13">
        <v>250</v>
      </c>
      <c r="G144" s="6"/>
      <c r="H144" s="7">
        <v>35</v>
      </c>
      <c r="I144" s="7"/>
      <c r="J144" s="7">
        <f>F144*H144</f>
        <v>8750</v>
      </c>
      <c r="K144" s="7">
        <f>J144</f>
        <v>8750</v>
      </c>
    </row>
    <row r="145" spans="1:11" x14ac:dyDescent="0.25">
      <c r="A145" s="60"/>
      <c r="B145" s="55"/>
      <c r="C145" s="3" t="s">
        <v>18</v>
      </c>
      <c r="D145" s="4" t="s">
        <v>15</v>
      </c>
      <c r="E145" s="8">
        <v>99</v>
      </c>
      <c r="F145" s="13">
        <v>180</v>
      </c>
      <c r="G145" s="6"/>
      <c r="H145" s="7">
        <v>35</v>
      </c>
      <c r="I145" s="7"/>
      <c r="J145" s="7">
        <f>F145*H145</f>
        <v>6300</v>
      </c>
      <c r="K145" s="7">
        <f>J145</f>
        <v>6300</v>
      </c>
    </row>
    <row r="146" spans="1:11" x14ac:dyDescent="0.25">
      <c r="A146" s="60"/>
      <c r="B146" s="55"/>
      <c r="C146" s="3" t="s">
        <v>18</v>
      </c>
      <c r="D146" s="4" t="s">
        <v>16</v>
      </c>
      <c r="E146" s="8">
        <v>1</v>
      </c>
      <c r="F146" s="9"/>
      <c r="G146" s="7">
        <v>63</v>
      </c>
      <c r="H146" s="7"/>
      <c r="I146" s="7">
        <f>E146*G146</f>
        <v>63</v>
      </c>
      <c r="J146" s="7"/>
      <c r="K146" s="7">
        <f>I146</f>
        <v>63</v>
      </c>
    </row>
    <row r="147" spans="1:11" x14ac:dyDescent="0.25">
      <c r="A147" s="60"/>
      <c r="B147" s="55"/>
      <c r="C147" s="3" t="s">
        <v>20</v>
      </c>
      <c r="D147" s="4" t="s">
        <v>19</v>
      </c>
      <c r="E147" s="8">
        <v>3</v>
      </c>
      <c r="F147" s="13">
        <v>5</v>
      </c>
      <c r="G147" s="6"/>
      <c r="H147" s="7">
        <v>35</v>
      </c>
      <c r="I147" s="7"/>
      <c r="J147" s="7">
        <f>F147*H147</f>
        <v>175</v>
      </c>
      <c r="K147" s="7">
        <f>J147</f>
        <v>175</v>
      </c>
    </row>
    <row r="148" spans="1:11" x14ac:dyDescent="0.25">
      <c r="A148" s="60"/>
      <c r="B148" s="55"/>
      <c r="C148" s="3" t="s">
        <v>20</v>
      </c>
      <c r="D148" s="4" t="s">
        <v>14</v>
      </c>
      <c r="E148" s="8">
        <v>5</v>
      </c>
      <c r="F148" s="13">
        <v>8</v>
      </c>
      <c r="G148" s="6"/>
      <c r="H148" s="7">
        <v>35</v>
      </c>
      <c r="I148" s="7"/>
      <c r="J148" s="7">
        <f>F148*H148</f>
        <v>280</v>
      </c>
      <c r="K148" s="7">
        <f>J148</f>
        <v>280</v>
      </c>
    </row>
    <row r="149" spans="1:11" x14ac:dyDescent="0.25">
      <c r="A149" s="60"/>
      <c r="B149" s="55"/>
      <c r="C149" s="3" t="s">
        <v>20</v>
      </c>
      <c r="D149" s="4" t="s">
        <v>15</v>
      </c>
      <c r="E149" s="8">
        <v>3</v>
      </c>
      <c r="F149" s="13">
        <v>5</v>
      </c>
      <c r="G149" s="6"/>
      <c r="H149" s="7">
        <v>35</v>
      </c>
      <c r="I149" s="7"/>
      <c r="J149" s="7">
        <f>F149*H149</f>
        <v>175</v>
      </c>
      <c r="K149" s="7">
        <f>J149</f>
        <v>175</v>
      </c>
    </row>
    <row r="150" spans="1:11" x14ac:dyDescent="0.25">
      <c r="A150" s="60"/>
      <c r="B150" s="56"/>
      <c r="C150" s="22"/>
      <c r="D150" s="23" t="s">
        <v>17</v>
      </c>
      <c r="E150" s="24">
        <v>296</v>
      </c>
      <c r="F150" s="24">
        <v>503</v>
      </c>
      <c r="G150" s="25"/>
      <c r="H150" s="25"/>
      <c r="I150" s="26"/>
      <c r="J150" s="26"/>
      <c r="K150" s="26">
        <f>SUM(K141:K149)</f>
        <v>17914</v>
      </c>
    </row>
    <row r="151" spans="1:11" x14ac:dyDescent="0.25">
      <c r="A151" s="60"/>
      <c r="B151" s="58" t="s">
        <v>132</v>
      </c>
      <c r="C151" s="3" t="s">
        <v>18</v>
      </c>
      <c r="D151" s="4" t="s">
        <v>37</v>
      </c>
      <c r="E151" s="8">
        <v>1</v>
      </c>
      <c r="F151" s="9"/>
      <c r="G151" s="7">
        <v>123</v>
      </c>
      <c r="H151" s="7"/>
      <c r="I151" s="7">
        <f>E151*G151</f>
        <v>123</v>
      </c>
      <c r="J151" s="7"/>
      <c r="K151" s="7">
        <f>I151</f>
        <v>123</v>
      </c>
    </row>
    <row r="152" spans="1:11" x14ac:dyDescent="0.25">
      <c r="A152" s="60"/>
      <c r="B152" s="55"/>
      <c r="C152" s="3" t="s">
        <v>18</v>
      </c>
      <c r="D152" s="4" t="s">
        <v>19</v>
      </c>
      <c r="E152" s="8">
        <v>14</v>
      </c>
      <c r="F152" s="13">
        <v>23</v>
      </c>
      <c r="G152" s="6"/>
      <c r="H152" s="7">
        <v>35</v>
      </c>
      <c r="I152" s="7"/>
      <c r="J152" s="7">
        <f>F152*H152</f>
        <v>805</v>
      </c>
      <c r="K152" s="7">
        <f>J152</f>
        <v>805</v>
      </c>
    </row>
    <row r="153" spans="1:11" x14ac:dyDescent="0.25">
      <c r="A153" s="60"/>
      <c r="B153" s="55"/>
      <c r="C153" s="3" t="s">
        <v>18</v>
      </c>
      <c r="D153" s="4" t="s">
        <v>13</v>
      </c>
      <c r="E153" s="8">
        <v>1</v>
      </c>
      <c r="F153" s="13">
        <v>2</v>
      </c>
      <c r="G153" s="6"/>
      <c r="H153" s="7">
        <v>35</v>
      </c>
      <c r="I153" s="7"/>
      <c r="J153" s="7">
        <f>F153*H153</f>
        <v>70</v>
      </c>
      <c r="K153" s="7">
        <f>J153</f>
        <v>70</v>
      </c>
    </row>
    <row r="154" spans="1:11" x14ac:dyDescent="0.25">
      <c r="A154" s="60"/>
      <c r="B154" s="55"/>
      <c r="C154" s="3" t="s">
        <v>18</v>
      </c>
      <c r="D154" s="4" t="s">
        <v>14</v>
      </c>
      <c r="E154" s="8">
        <v>59</v>
      </c>
      <c r="F154" s="13">
        <v>98</v>
      </c>
      <c r="G154" s="6"/>
      <c r="H154" s="7">
        <v>35</v>
      </c>
      <c r="I154" s="7"/>
      <c r="J154" s="7">
        <f>F154*H154</f>
        <v>3430</v>
      </c>
      <c r="K154" s="7">
        <f>J154</f>
        <v>3430</v>
      </c>
    </row>
    <row r="155" spans="1:11" x14ac:dyDescent="0.25">
      <c r="A155" s="60"/>
      <c r="B155" s="55"/>
      <c r="C155" s="3" t="s">
        <v>18</v>
      </c>
      <c r="D155" s="4" t="s">
        <v>15</v>
      </c>
      <c r="E155" s="8">
        <v>50</v>
      </c>
      <c r="F155" s="13">
        <v>91</v>
      </c>
      <c r="G155" s="6"/>
      <c r="H155" s="7">
        <v>35</v>
      </c>
      <c r="I155" s="7"/>
      <c r="J155" s="7">
        <f>F155*H155</f>
        <v>3185</v>
      </c>
      <c r="K155" s="7">
        <f>J155</f>
        <v>3185</v>
      </c>
    </row>
    <row r="156" spans="1:11" x14ac:dyDescent="0.25">
      <c r="A156" s="60"/>
      <c r="B156" s="55"/>
      <c r="C156" s="3" t="s">
        <v>18</v>
      </c>
      <c r="D156" s="4" t="s">
        <v>16</v>
      </c>
      <c r="E156" s="8">
        <v>1</v>
      </c>
      <c r="F156" s="9"/>
      <c r="G156" s="7">
        <v>63</v>
      </c>
      <c r="H156" s="7"/>
      <c r="I156" s="7">
        <f>E156*G156</f>
        <v>63</v>
      </c>
      <c r="J156" s="7"/>
      <c r="K156" s="7">
        <f>I156</f>
        <v>63</v>
      </c>
    </row>
    <row r="157" spans="1:11" x14ac:dyDescent="0.25">
      <c r="A157" s="60"/>
      <c r="B157" s="55"/>
      <c r="C157" s="3" t="s">
        <v>20</v>
      </c>
      <c r="D157" s="4" t="s">
        <v>37</v>
      </c>
      <c r="E157" s="8">
        <v>1</v>
      </c>
      <c r="F157" s="9"/>
      <c r="G157" s="7">
        <v>65</v>
      </c>
      <c r="H157" s="7"/>
      <c r="I157" s="7">
        <f>E157*G157</f>
        <v>65</v>
      </c>
      <c r="J157" s="7"/>
      <c r="K157" s="7">
        <f>I157</f>
        <v>65</v>
      </c>
    </row>
    <row r="158" spans="1:11" x14ac:dyDescent="0.25">
      <c r="A158" s="60"/>
      <c r="B158" s="55"/>
      <c r="C158" s="3" t="s">
        <v>20</v>
      </c>
      <c r="D158" s="4" t="s">
        <v>19</v>
      </c>
      <c r="E158" s="8">
        <v>3</v>
      </c>
      <c r="F158" s="13">
        <v>5</v>
      </c>
      <c r="G158" s="6"/>
      <c r="H158" s="7">
        <v>35</v>
      </c>
      <c r="I158" s="7"/>
      <c r="J158" s="7">
        <f>F158*H158</f>
        <v>175</v>
      </c>
      <c r="K158" s="7">
        <f>J158</f>
        <v>175</v>
      </c>
    </row>
    <row r="159" spans="1:11" x14ac:dyDescent="0.25">
      <c r="A159" s="60"/>
      <c r="B159" s="55"/>
      <c r="C159" s="3" t="s">
        <v>20</v>
      </c>
      <c r="D159" s="4" t="s">
        <v>13</v>
      </c>
      <c r="E159" s="8">
        <v>1</v>
      </c>
      <c r="F159" s="13">
        <v>2</v>
      </c>
      <c r="G159" s="6"/>
      <c r="H159" s="7">
        <v>35</v>
      </c>
      <c r="I159" s="7"/>
      <c r="J159" s="7">
        <f>F159*H159</f>
        <v>70</v>
      </c>
      <c r="K159" s="7">
        <f>J159</f>
        <v>70</v>
      </c>
    </row>
    <row r="160" spans="1:11" x14ac:dyDescent="0.25">
      <c r="A160" s="60"/>
      <c r="B160" s="55"/>
      <c r="C160" s="3" t="s">
        <v>20</v>
      </c>
      <c r="D160" s="4" t="s">
        <v>14</v>
      </c>
      <c r="E160" s="8">
        <v>20</v>
      </c>
      <c r="F160" s="13">
        <v>33</v>
      </c>
      <c r="G160" s="6"/>
      <c r="H160" s="7">
        <v>35</v>
      </c>
      <c r="I160" s="7"/>
      <c r="J160" s="7">
        <f>F160*H160</f>
        <v>1155</v>
      </c>
      <c r="K160" s="7">
        <f>J160</f>
        <v>1155</v>
      </c>
    </row>
    <row r="161" spans="1:11" x14ac:dyDescent="0.25">
      <c r="A161" s="60"/>
      <c r="B161" s="55"/>
      <c r="C161" s="3" t="s">
        <v>20</v>
      </c>
      <c r="D161" s="4" t="s">
        <v>15</v>
      </c>
      <c r="E161" s="8">
        <v>10</v>
      </c>
      <c r="F161" s="13">
        <v>18</v>
      </c>
      <c r="G161" s="6"/>
      <c r="H161" s="7">
        <v>35</v>
      </c>
      <c r="I161" s="7"/>
      <c r="J161" s="7">
        <f>F161*H161</f>
        <v>630</v>
      </c>
      <c r="K161" s="7">
        <f>J161</f>
        <v>630</v>
      </c>
    </row>
    <row r="162" spans="1:11" x14ac:dyDescent="0.25">
      <c r="A162" s="60"/>
      <c r="B162" s="56"/>
      <c r="C162" s="22"/>
      <c r="D162" s="23" t="s">
        <v>17</v>
      </c>
      <c r="E162" s="24">
        <v>161</v>
      </c>
      <c r="F162" s="24">
        <v>272</v>
      </c>
      <c r="G162" s="25"/>
      <c r="H162" s="25"/>
      <c r="I162" s="26"/>
      <c r="J162" s="26"/>
      <c r="K162" s="26">
        <f>SUM(K151:K161)</f>
        <v>9771</v>
      </c>
    </row>
    <row r="163" spans="1:11" x14ac:dyDescent="0.25">
      <c r="A163" s="60"/>
      <c r="B163" s="58" t="s">
        <v>133</v>
      </c>
      <c r="C163" s="3" t="s">
        <v>18</v>
      </c>
      <c r="D163" s="4" t="s">
        <v>37</v>
      </c>
      <c r="E163" s="8">
        <v>1</v>
      </c>
      <c r="F163" s="9"/>
      <c r="G163" s="7">
        <v>123</v>
      </c>
      <c r="H163" s="7"/>
      <c r="I163" s="7">
        <f>E163*G163</f>
        <v>123</v>
      </c>
      <c r="J163" s="7"/>
      <c r="K163" s="7">
        <f>I163</f>
        <v>123</v>
      </c>
    </row>
    <row r="164" spans="1:11" x14ac:dyDescent="0.25">
      <c r="A164" s="60"/>
      <c r="B164" s="55"/>
      <c r="C164" s="3" t="s">
        <v>18</v>
      </c>
      <c r="D164" s="4" t="s">
        <v>19</v>
      </c>
      <c r="E164" s="8">
        <v>12</v>
      </c>
      <c r="F164" s="13">
        <v>20</v>
      </c>
      <c r="G164" s="6"/>
      <c r="H164" s="7">
        <v>35</v>
      </c>
      <c r="I164" s="7"/>
      <c r="J164" s="7">
        <f>F164*H164</f>
        <v>700</v>
      </c>
      <c r="K164" s="7">
        <f>J164</f>
        <v>700</v>
      </c>
    </row>
    <row r="165" spans="1:11" x14ac:dyDescent="0.25">
      <c r="A165" s="60"/>
      <c r="B165" s="55"/>
      <c r="C165" s="3" t="s">
        <v>18</v>
      </c>
      <c r="D165" s="4" t="s">
        <v>14</v>
      </c>
      <c r="E165" s="8">
        <v>64</v>
      </c>
      <c r="F165" s="13">
        <v>107</v>
      </c>
      <c r="G165" s="6"/>
      <c r="H165" s="7">
        <v>35</v>
      </c>
      <c r="I165" s="7"/>
      <c r="J165" s="7">
        <f>F165*H165</f>
        <v>3745</v>
      </c>
      <c r="K165" s="7">
        <f>J165</f>
        <v>3745</v>
      </c>
    </row>
    <row r="166" spans="1:11" x14ac:dyDescent="0.25">
      <c r="A166" s="60"/>
      <c r="B166" s="55"/>
      <c r="C166" s="3" t="s">
        <v>18</v>
      </c>
      <c r="D166" s="4" t="s">
        <v>15</v>
      </c>
      <c r="E166" s="8">
        <v>40</v>
      </c>
      <c r="F166" s="13">
        <v>73</v>
      </c>
      <c r="G166" s="6"/>
      <c r="H166" s="7">
        <v>35</v>
      </c>
      <c r="I166" s="7"/>
      <c r="J166" s="7">
        <f>F166*H166</f>
        <v>2555</v>
      </c>
      <c r="K166" s="7">
        <f>J166</f>
        <v>2555</v>
      </c>
    </row>
    <row r="167" spans="1:11" x14ac:dyDescent="0.25">
      <c r="A167" s="60"/>
      <c r="B167" s="55"/>
      <c r="C167" s="3" t="s">
        <v>18</v>
      </c>
      <c r="D167" s="4" t="s">
        <v>16</v>
      </c>
      <c r="E167" s="8">
        <v>1</v>
      </c>
      <c r="F167" s="9"/>
      <c r="G167" s="7">
        <v>63</v>
      </c>
      <c r="H167" s="7"/>
      <c r="I167" s="7">
        <f>E167*G167</f>
        <v>63</v>
      </c>
      <c r="J167" s="7"/>
      <c r="K167" s="7">
        <f>I167</f>
        <v>63</v>
      </c>
    </row>
    <row r="168" spans="1:11" x14ac:dyDescent="0.25">
      <c r="A168" s="60"/>
      <c r="B168" s="55"/>
      <c r="C168" s="3" t="s">
        <v>20</v>
      </c>
      <c r="D168" s="4" t="s">
        <v>19</v>
      </c>
      <c r="E168" s="8">
        <v>2</v>
      </c>
      <c r="F168" s="13">
        <v>3</v>
      </c>
      <c r="G168" s="6"/>
      <c r="H168" s="7">
        <v>35</v>
      </c>
      <c r="I168" s="7"/>
      <c r="J168" s="7">
        <f>F168*H168</f>
        <v>105</v>
      </c>
      <c r="K168" s="7">
        <f>J168</f>
        <v>105</v>
      </c>
    </row>
    <row r="169" spans="1:11" x14ac:dyDescent="0.25">
      <c r="A169" s="60"/>
      <c r="B169" s="55"/>
      <c r="C169" s="3" t="s">
        <v>20</v>
      </c>
      <c r="D169" s="4" t="s">
        <v>14</v>
      </c>
      <c r="E169" s="8">
        <v>7</v>
      </c>
      <c r="F169" s="13">
        <v>12</v>
      </c>
      <c r="G169" s="6"/>
      <c r="H169" s="7">
        <v>35</v>
      </c>
      <c r="I169" s="7"/>
      <c r="J169" s="7">
        <f>F169*H169</f>
        <v>420</v>
      </c>
      <c r="K169" s="7">
        <f>J169</f>
        <v>420</v>
      </c>
    </row>
    <row r="170" spans="1:11" x14ac:dyDescent="0.25">
      <c r="A170" s="60"/>
      <c r="B170" s="55"/>
      <c r="C170" s="3" t="s">
        <v>20</v>
      </c>
      <c r="D170" s="4" t="s">
        <v>15</v>
      </c>
      <c r="E170" s="8">
        <v>6</v>
      </c>
      <c r="F170" s="13">
        <v>11</v>
      </c>
      <c r="G170" s="6"/>
      <c r="H170" s="7">
        <v>35</v>
      </c>
      <c r="I170" s="7"/>
      <c r="J170" s="7">
        <f>F170*H170</f>
        <v>385</v>
      </c>
      <c r="K170" s="7">
        <f>J170</f>
        <v>385</v>
      </c>
    </row>
    <row r="171" spans="1:11" x14ac:dyDescent="0.25">
      <c r="A171" s="60"/>
      <c r="B171" s="56"/>
      <c r="C171" s="22"/>
      <c r="D171" s="23" t="s">
        <v>17</v>
      </c>
      <c r="E171" s="24">
        <v>133</v>
      </c>
      <c r="F171" s="24">
        <v>226</v>
      </c>
      <c r="G171" s="25"/>
      <c r="H171" s="25"/>
      <c r="I171" s="26"/>
      <c r="J171" s="26"/>
      <c r="K171" s="26">
        <f>SUM(K163:K170)</f>
        <v>8096</v>
      </c>
    </row>
    <row r="172" spans="1:11" x14ac:dyDescent="0.25">
      <c r="A172" s="60"/>
      <c r="B172" s="58" t="s">
        <v>64</v>
      </c>
      <c r="C172" s="3" t="s">
        <v>18</v>
      </c>
      <c r="D172" s="18" t="s">
        <v>37</v>
      </c>
      <c r="E172" s="8">
        <v>5</v>
      </c>
      <c r="F172" s="9"/>
      <c r="G172" s="7">
        <v>123</v>
      </c>
      <c r="H172" s="7"/>
      <c r="I172" s="7">
        <f>E172*G172</f>
        <v>615</v>
      </c>
      <c r="J172" s="7"/>
      <c r="K172" s="7">
        <f>I172</f>
        <v>615</v>
      </c>
    </row>
    <row r="173" spans="1:11" x14ac:dyDescent="0.25">
      <c r="A173" s="60"/>
      <c r="B173" s="55"/>
      <c r="C173" s="3" t="s">
        <v>18</v>
      </c>
      <c r="D173" s="4" t="s">
        <v>19</v>
      </c>
      <c r="E173" s="8">
        <v>14</v>
      </c>
      <c r="F173" s="13">
        <v>23</v>
      </c>
      <c r="G173" s="6"/>
      <c r="H173" s="7">
        <v>35</v>
      </c>
      <c r="I173" s="7"/>
      <c r="J173" s="7">
        <f>F173*H173</f>
        <v>805</v>
      </c>
      <c r="K173" s="7">
        <f>J173</f>
        <v>805</v>
      </c>
    </row>
    <row r="174" spans="1:11" x14ac:dyDescent="0.25">
      <c r="A174" s="60"/>
      <c r="B174" s="55"/>
      <c r="C174" s="3" t="s">
        <v>18</v>
      </c>
      <c r="D174" s="4" t="s">
        <v>13</v>
      </c>
      <c r="E174" s="8">
        <v>1</v>
      </c>
      <c r="F174" s="13">
        <v>2</v>
      </c>
      <c r="G174" s="6"/>
      <c r="H174" s="7">
        <v>35</v>
      </c>
      <c r="I174" s="7"/>
      <c r="J174" s="7">
        <f>F174*H174</f>
        <v>70</v>
      </c>
      <c r="K174" s="7">
        <f>J174</f>
        <v>70</v>
      </c>
    </row>
    <row r="175" spans="1:11" x14ac:dyDescent="0.25">
      <c r="A175" s="60"/>
      <c r="B175" s="55"/>
      <c r="C175" s="3" t="s">
        <v>18</v>
      </c>
      <c r="D175" s="4" t="s">
        <v>14</v>
      </c>
      <c r="E175" s="8">
        <v>86</v>
      </c>
      <c r="F175" s="13">
        <v>143</v>
      </c>
      <c r="G175" s="6"/>
      <c r="H175" s="7">
        <v>35</v>
      </c>
      <c r="I175" s="7"/>
      <c r="J175" s="7">
        <f>F175*H175</f>
        <v>5005</v>
      </c>
      <c r="K175" s="7">
        <f>J175</f>
        <v>5005</v>
      </c>
    </row>
    <row r="176" spans="1:11" x14ac:dyDescent="0.25">
      <c r="A176" s="60"/>
      <c r="B176" s="55"/>
      <c r="C176" s="3" t="s">
        <v>18</v>
      </c>
      <c r="D176" s="4" t="s">
        <v>15</v>
      </c>
      <c r="E176" s="8">
        <v>43</v>
      </c>
      <c r="F176" s="13">
        <v>78</v>
      </c>
      <c r="G176" s="6"/>
      <c r="H176" s="7">
        <v>35</v>
      </c>
      <c r="I176" s="7"/>
      <c r="J176" s="7">
        <f>F176*H176</f>
        <v>2730</v>
      </c>
      <c r="K176" s="7">
        <f>J176</f>
        <v>2730</v>
      </c>
    </row>
    <row r="177" spans="1:11" x14ac:dyDescent="0.25">
      <c r="A177" s="60"/>
      <c r="B177" s="55"/>
      <c r="C177" s="3" t="s">
        <v>18</v>
      </c>
      <c r="D177" s="4" t="s">
        <v>16</v>
      </c>
      <c r="E177" s="8">
        <v>2</v>
      </c>
      <c r="F177" s="9"/>
      <c r="G177" s="7">
        <v>63</v>
      </c>
      <c r="H177" s="7"/>
      <c r="I177" s="7">
        <f>E177*G177</f>
        <v>126</v>
      </c>
      <c r="J177" s="7"/>
      <c r="K177" s="7">
        <f>I177</f>
        <v>126</v>
      </c>
    </row>
    <row r="178" spans="1:11" x14ac:dyDescent="0.25">
      <c r="A178" s="60"/>
      <c r="B178" s="55"/>
      <c r="C178" s="3" t="s">
        <v>20</v>
      </c>
      <c r="D178" s="18" t="s">
        <v>37</v>
      </c>
      <c r="E178" s="8">
        <v>24</v>
      </c>
      <c r="F178" s="9"/>
      <c r="G178" s="7">
        <v>65</v>
      </c>
      <c r="H178" s="7"/>
      <c r="I178" s="7">
        <f>E178*G178</f>
        <v>1560</v>
      </c>
      <c r="J178" s="7"/>
      <c r="K178" s="7">
        <f>I178</f>
        <v>1560</v>
      </c>
    </row>
    <row r="179" spans="1:11" x14ac:dyDescent="0.25">
      <c r="A179" s="60"/>
      <c r="B179" s="55"/>
      <c r="C179" s="3" t="s">
        <v>20</v>
      </c>
      <c r="D179" s="4" t="s">
        <v>19</v>
      </c>
      <c r="E179" s="8">
        <v>57</v>
      </c>
      <c r="F179" s="13">
        <v>95</v>
      </c>
      <c r="G179" s="6"/>
      <c r="H179" s="7">
        <v>35</v>
      </c>
      <c r="I179" s="7"/>
      <c r="J179" s="7">
        <f>F179*H179</f>
        <v>3325</v>
      </c>
      <c r="K179" s="7">
        <f>J179</f>
        <v>3325</v>
      </c>
    </row>
    <row r="180" spans="1:11" x14ac:dyDescent="0.25">
      <c r="A180" s="60"/>
      <c r="B180" s="55"/>
      <c r="C180" s="3" t="s">
        <v>20</v>
      </c>
      <c r="D180" s="4" t="s">
        <v>13</v>
      </c>
      <c r="E180" s="8">
        <v>1</v>
      </c>
      <c r="F180" s="13">
        <v>2</v>
      </c>
      <c r="G180" s="6"/>
      <c r="H180" s="7">
        <v>35</v>
      </c>
      <c r="I180" s="7"/>
      <c r="J180" s="7">
        <f>F180*H180</f>
        <v>70</v>
      </c>
      <c r="K180" s="7">
        <f>J180</f>
        <v>70</v>
      </c>
    </row>
    <row r="181" spans="1:11" x14ac:dyDescent="0.25">
      <c r="A181" s="60"/>
      <c r="B181" s="55"/>
      <c r="C181" s="3" t="s">
        <v>20</v>
      </c>
      <c r="D181" s="4" t="s">
        <v>14</v>
      </c>
      <c r="E181" s="8">
        <v>470</v>
      </c>
      <c r="F181" s="13">
        <v>783</v>
      </c>
      <c r="G181" s="6"/>
      <c r="H181" s="7">
        <v>35</v>
      </c>
      <c r="I181" s="7"/>
      <c r="J181" s="7">
        <f>F181*H181</f>
        <v>27405</v>
      </c>
      <c r="K181" s="7">
        <f>J181</f>
        <v>27405</v>
      </c>
    </row>
    <row r="182" spans="1:11" x14ac:dyDescent="0.25">
      <c r="A182" s="60"/>
      <c r="B182" s="55"/>
      <c r="C182" s="3" t="s">
        <v>20</v>
      </c>
      <c r="D182" s="4" t="s">
        <v>15</v>
      </c>
      <c r="E182" s="8">
        <v>251</v>
      </c>
      <c r="F182" s="13">
        <v>456</v>
      </c>
      <c r="G182" s="6"/>
      <c r="H182" s="7">
        <v>35</v>
      </c>
      <c r="I182" s="7"/>
      <c r="J182" s="7">
        <f>F182*H182</f>
        <v>15960</v>
      </c>
      <c r="K182" s="7">
        <f>J182</f>
        <v>15960</v>
      </c>
    </row>
    <row r="183" spans="1:11" x14ac:dyDescent="0.25">
      <c r="A183" s="60"/>
      <c r="B183" s="55"/>
      <c r="C183" s="3" t="s">
        <v>20</v>
      </c>
      <c r="D183" s="4" t="s">
        <v>16</v>
      </c>
      <c r="E183" s="8">
        <v>7</v>
      </c>
      <c r="F183" s="9"/>
      <c r="G183" s="7">
        <v>51</v>
      </c>
      <c r="H183" s="7"/>
      <c r="I183" s="7">
        <f>E183*G183</f>
        <v>357</v>
      </c>
      <c r="J183" s="7"/>
      <c r="K183" s="7">
        <f>I183</f>
        <v>357</v>
      </c>
    </row>
    <row r="184" spans="1:11" x14ac:dyDescent="0.25">
      <c r="A184" s="60"/>
      <c r="B184" s="56"/>
      <c r="C184" s="22"/>
      <c r="D184" s="23" t="s">
        <v>17</v>
      </c>
      <c r="E184" s="24">
        <v>961</v>
      </c>
      <c r="F184" s="24">
        <v>1582</v>
      </c>
      <c r="G184" s="25"/>
      <c r="H184" s="25"/>
      <c r="I184" s="26"/>
      <c r="J184" s="26"/>
      <c r="K184" s="26">
        <f>SUM(K172:K183)</f>
        <v>58028</v>
      </c>
    </row>
    <row r="185" spans="1:11" s="21" customFormat="1" x14ac:dyDescent="0.25">
      <c r="A185" s="60"/>
      <c r="B185" s="58" t="s">
        <v>57</v>
      </c>
      <c r="C185" s="3" t="s">
        <v>18</v>
      </c>
      <c r="D185" s="18" t="s">
        <v>35</v>
      </c>
      <c r="E185" s="19">
        <v>6</v>
      </c>
      <c r="F185" s="34"/>
      <c r="G185" s="7">
        <v>133</v>
      </c>
      <c r="H185" s="7"/>
      <c r="I185" s="7">
        <f>E185*G185</f>
        <v>798</v>
      </c>
      <c r="J185" s="7"/>
      <c r="K185" s="7">
        <f>I185</f>
        <v>798</v>
      </c>
    </row>
    <row r="186" spans="1:11" s="21" customFormat="1" x14ac:dyDescent="0.25">
      <c r="A186" s="60"/>
      <c r="B186" s="55"/>
      <c r="C186" s="3" t="s">
        <v>18</v>
      </c>
      <c r="D186" s="18" t="s">
        <v>37</v>
      </c>
      <c r="E186" s="19">
        <v>4</v>
      </c>
      <c r="F186" s="34"/>
      <c r="G186" s="7">
        <v>123</v>
      </c>
      <c r="H186" s="7"/>
      <c r="I186" s="7">
        <f>E186*G186</f>
        <v>492</v>
      </c>
      <c r="J186" s="7"/>
      <c r="K186" s="7">
        <f>I186</f>
        <v>492</v>
      </c>
    </row>
    <row r="187" spans="1:11" s="21" customFormat="1" x14ac:dyDescent="0.25">
      <c r="A187" s="60"/>
      <c r="B187" s="55"/>
      <c r="C187" s="3" t="s">
        <v>18</v>
      </c>
      <c r="D187" s="4" t="s">
        <v>19</v>
      </c>
      <c r="E187" s="19">
        <v>6</v>
      </c>
      <c r="F187" s="34">
        <v>10</v>
      </c>
      <c r="G187" s="20"/>
      <c r="H187" s="7">
        <v>35</v>
      </c>
      <c r="I187" s="7"/>
      <c r="J187" s="7">
        <f>F187*H187</f>
        <v>350</v>
      </c>
      <c r="K187" s="7">
        <f>J187</f>
        <v>350</v>
      </c>
    </row>
    <row r="188" spans="1:11" s="21" customFormat="1" x14ac:dyDescent="0.25">
      <c r="A188" s="60"/>
      <c r="B188" s="55"/>
      <c r="C188" s="3" t="s">
        <v>18</v>
      </c>
      <c r="D188" s="4" t="s">
        <v>14</v>
      </c>
      <c r="E188" s="19">
        <v>20</v>
      </c>
      <c r="F188" s="34">
        <v>33</v>
      </c>
      <c r="G188" s="20"/>
      <c r="H188" s="7">
        <v>35</v>
      </c>
      <c r="I188" s="7"/>
      <c r="J188" s="7">
        <f>F188*H188</f>
        <v>1155</v>
      </c>
      <c r="K188" s="7">
        <f>J188</f>
        <v>1155</v>
      </c>
    </row>
    <row r="189" spans="1:11" s="21" customFormat="1" x14ac:dyDescent="0.25">
      <c r="A189" s="60"/>
      <c r="B189" s="55"/>
      <c r="C189" s="3" t="s">
        <v>18</v>
      </c>
      <c r="D189" s="4" t="s">
        <v>15</v>
      </c>
      <c r="E189" s="19">
        <v>20</v>
      </c>
      <c r="F189" s="34">
        <v>36</v>
      </c>
      <c r="G189" s="20"/>
      <c r="H189" s="7">
        <v>35</v>
      </c>
      <c r="I189" s="7"/>
      <c r="J189" s="7">
        <f>F189*H189</f>
        <v>1260</v>
      </c>
      <c r="K189" s="7">
        <f>J189</f>
        <v>1260</v>
      </c>
    </row>
    <row r="190" spans="1:11" s="21" customFormat="1" x14ac:dyDescent="0.25">
      <c r="A190" s="60"/>
      <c r="B190" s="55"/>
      <c r="C190" s="3" t="s">
        <v>18</v>
      </c>
      <c r="D190" s="4" t="s">
        <v>16</v>
      </c>
      <c r="E190" s="19">
        <v>5</v>
      </c>
      <c r="F190" s="34"/>
      <c r="G190" s="7">
        <v>63</v>
      </c>
      <c r="H190" s="7"/>
      <c r="I190" s="7">
        <f>E190*G190</f>
        <v>315</v>
      </c>
      <c r="J190" s="7"/>
      <c r="K190" s="7">
        <f>I190</f>
        <v>315</v>
      </c>
    </row>
    <row r="191" spans="1:11" s="21" customFormat="1" x14ac:dyDescent="0.25">
      <c r="A191" s="60"/>
      <c r="B191" s="55"/>
      <c r="C191" s="3" t="s">
        <v>20</v>
      </c>
      <c r="D191" s="18" t="s">
        <v>35</v>
      </c>
      <c r="E191" s="19">
        <v>12</v>
      </c>
      <c r="F191" s="34"/>
      <c r="G191" s="7">
        <v>65</v>
      </c>
      <c r="H191" s="7"/>
      <c r="I191" s="7">
        <f>E191*G191</f>
        <v>780</v>
      </c>
      <c r="J191" s="7"/>
      <c r="K191" s="7">
        <f>I191</f>
        <v>780</v>
      </c>
    </row>
    <row r="192" spans="1:11" s="21" customFormat="1" x14ac:dyDescent="0.25">
      <c r="A192" s="60"/>
      <c r="B192" s="55"/>
      <c r="C192" s="3" t="s">
        <v>20</v>
      </c>
      <c r="D192" s="18" t="s">
        <v>37</v>
      </c>
      <c r="E192" s="19">
        <v>8</v>
      </c>
      <c r="F192" s="34"/>
      <c r="G192" s="7">
        <v>65</v>
      </c>
      <c r="H192" s="7"/>
      <c r="I192" s="7">
        <f>E192*G192</f>
        <v>520</v>
      </c>
      <c r="J192" s="7"/>
      <c r="K192" s="7">
        <f>I192</f>
        <v>520</v>
      </c>
    </row>
    <row r="193" spans="1:11" s="21" customFormat="1" x14ac:dyDescent="0.25">
      <c r="A193" s="60"/>
      <c r="B193" s="55"/>
      <c r="C193" s="3" t="s">
        <v>20</v>
      </c>
      <c r="D193" s="4" t="s">
        <v>19</v>
      </c>
      <c r="E193" s="19">
        <v>3</v>
      </c>
      <c r="F193" s="34">
        <v>5</v>
      </c>
      <c r="G193" s="20"/>
      <c r="H193" s="7">
        <v>35</v>
      </c>
      <c r="I193" s="7"/>
      <c r="J193" s="7">
        <f>F193*H193</f>
        <v>175</v>
      </c>
      <c r="K193" s="7">
        <f>J193</f>
        <v>175</v>
      </c>
    </row>
    <row r="194" spans="1:11" s="21" customFormat="1" x14ac:dyDescent="0.25">
      <c r="A194" s="60"/>
      <c r="B194" s="55"/>
      <c r="C194" s="3" t="s">
        <v>20</v>
      </c>
      <c r="D194" s="4" t="s">
        <v>14</v>
      </c>
      <c r="E194" s="19">
        <v>25</v>
      </c>
      <c r="F194" s="34">
        <v>42</v>
      </c>
      <c r="G194" s="20"/>
      <c r="H194" s="7">
        <v>35</v>
      </c>
      <c r="I194" s="7"/>
      <c r="J194" s="7">
        <f>F194*H194</f>
        <v>1470</v>
      </c>
      <c r="K194" s="7">
        <f>J194</f>
        <v>1470</v>
      </c>
    </row>
    <row r="195" spans="1:11" s="21" customFormat="1" x14ac:dyDescent="0.25">
      <c r="A195" s="60"/>
      <c r="B195" s="55"/>
      <c r="C195" s="3" t="s">
        <v>20</v>
      </c>
      <c r="D195" s="4" t="s">
        <v>15</v>
      </c>
      <c r="E195" s="19">
        <v>25</v>
      </c>
      <c r="F195" s="34">
        <v>45</v>
      </c>
      <c r="G195" s="20"/>
      <c r="H195" s="7">
        <v>35</v>
      </c>
      <c r="I195" s="7"/>
      <c r="J195" s="7">
        <f>F195*H195</f>
        <v>1575</v>
      </c>
      <c r="K195" s="7">
        <f>J195</f>
        <v>1575</v>
      </c>
    </row>
    <row r="196" spans="1:11" s="21" customFormat="1" x14ac:dyDescent="0.25">
      <c r="A196" s="60"/>
      <c r="B196" s="55"/>
      <c r="C196" s="3" t="s">
        <v>20</v>
      </c>
      <c r="D196" s="4" t="s">
        <v>16</v>
      </c>
      <c r="E196" s="19">
        <v>9</v>
      </c>
      <c r="F196" s="34"/>
      <c r="G196" s="7">
        <v>51</v>
      </c>
      <c r="H196" s="7"/>
      <c r="I196" s="7">
        <f>E196*G196</f>
        <v>459</v>
      </c>
      <c r="J196" s="7"/>
      <c r="K196" s="7">
        <f>I196</f>
        <v>459</v>
      </c>
    </row>
    <row r="197" spans="1:11" s="21" customFormat="1" x14ac:dyDescent="0.25">
      <c r="A197" s="60"/>
      <c r="B197" s="55"/>
      <c r="C197" s="3" t="s">
        <v>24</v>
      </c>
      <c r="D197" s="4" t="s">
        <v>14</v>
      </c>
      <c r="E197" s="19">
        <v>7</v>
      </c>
      <c r="F197" s="34">
        <v>12</v>
      </c>
      <c r="G197" s="20"/>
      <c r="H197" s="7">
        <v>35</v>
      </c>
      <c r="I197" s="7"/>
      <c r="J197" s="7">
        <f>F197*H197</f>
        <v>420</v>
      </c>
      <c r="K197" s="7">
        <f>J197</f>
        <v>420</v>
      </c>
    </row>
    <row r="198" spans="1:11" s="21" customFormat="1" x14ac:dyDescent="0.25">
      <c r="A198" s="60"/>
      <c r="B198" s="55"/>
      <c r="C198" s="3" t="s">
        <v>24</v>
      </c>
      <c r="D198" s="4" t="s">
        <v>15</v>
      </c>
      <c r="E198" s="19">
        <v>6</v>
      </c>
      <c r="F198" s="34">
        <v>11</v>
      </c>
      <c r="G198" s="20"/>
      <c r="H198" s="7">
        <v>35</v>
      </c>
      <c r="I198" s="7"/>
      <c r="J198" s="7">
        <f>F198*H198</f>
        <v>385</v>
      </c>
      <c r="K198" s="7">
        <f>J198</f>
        <v>385</v>
      </c>
    </row>
    <row r="199" spans="1:11" s="21" customFormat="1" x14ac:dyDescent="0.25">
      <c r="A199" s="60"/>
      <c r="B199" s="55"/>
      <c r="C199" s="3" t="s">
        <v>22</v>
      </c>
      <c r="D199" s="4" t="s">
        <v>14</v>
      </c>
      <c r="E199" s="19">
        <v>10</v>
      </c>
      <c r="F199" s="34">
        <v>17</v>
      </c>
      <c r="G199" s="20"/>
      <c r="H199" s="7">
        <v>35</v>
      </c>
      <c r="I199" s="7"/>
      <c r="J199" s="7">
        <f>F199*H199</f>
        <v>595</v>
      </c>
      <c r="K199" s="7">
        <f>J199</f>
        <v>595</v>
      </c>
    </row>
    <row r="200" spans="1:11" s="21" customFormat="1" x14ac:dyDescent="0.25">
      <c r="A200" s="60"/>
      <c r="B200" s="55"/>
      <c r="C200" s="3" t="s">
        <v>22</v>
      </c>
      <c r="D200" s="4" t="s">
        <v>15</v>
      </c>
      <c r="E200" s="19">
        <v>4</v>
      </c>
      <c r="F200" s="34">
        <v>7</v>
      </c>
      <c r="G200" s="20"/>
      <c r="H200" s="7">
        <v>35</v>
      </c>
      <c r="I200" s="7"/>
      <c r="J200" s="7">
        <f>F200*H200</f>
        <v>245</v>
      </c>
      <c r="K200" s="7">
        <f>J200</f>
        <v>245</v>
      </c>
    </row>
    <row r="201" spans="1:11" s="21" customFormat="1" x14ac:dyDescent="0.25">
      <c r="A201" s="60"/>
      <c r="B201" s="62"/>
      <c r="C201" s="27"/>
      <c r="D201" s="23" t="s">
        <v>17</v>
      </c>
      <c r="E201" s="28">
        <v>170</v>
      </c>
      <c r="F201" s="35">
        <v>218</v>
      </c>
      <c r="G201" s="29"/>
      <c r="H201" s="25"/>
      <c r="I201" s="26"/>
      <c r="J201" s="26"/>
      <c r="K201" s="26">
        <f>SUM(K185:K200)</f>
        <v>10994</v>
      </c>
    </row>
    <row r="202" spans="1:11" x14ac:dyDescent="0.25">
      <c r="A202" s="60"/>
      <c r="B202" s="58" t="s">
        <v>148</v>
      </c>
      <c r="C202" s="3" t="s">
        <v>18</v>
      </c>
      <c r="D202" s="4" t="s">
        <v>14</v>
      </c>
      <c r="E202" s="8">
        <v>2</v>
      </c>
      <c r="F202" s="9">
        <v>3</v>
      </c>
      <c r="G202" s="7"/>
      <c r="H202" s="7">
        <v>35</v>
      </c>
      <c r="I202" s="7">
        <f>E202*G202</f>
        <v>0</v>
      </c>
      <c r="J202" s="7">
        <f>F202*H202</f>
        <v>105</v>
      </c>
      <c r="K202" s="7">
        <f>J202</f>
        <v>105</v>
      </c>
    </row>
    <row r="203" spans="1:11" x14ac:dyDescent="0.25">
      <c r="A203" s="60"/>
      <c r="B203" s="55"/>
      <c r="C203" s="3" t="s">
        <v>18</v>
      </c>
      <c r="D203" s="4" t="s">
        <v>15</v>
      </c>
      <c r="E203" s="8">
        <v>1</v>
      </c>
      <c r="F203" s="13">
        <v>2</v>
      </c>
      <c r="G203" s="31"/>
      <c r="H203" s="7">
        <v>35</v>
      </c>
      <c r="I203" s="31"/>
      <c r="J203" s="7">
        <f>F203*H203</f>
        <v>70</v>
      </c>
      <c r="K203" s="7">
        <f>J203</f>
        <v>70</v>
      </c>
    </row>
    <row r="204" spans="1:11" x14ac:dyDescent="0.25">
      <c r="A204" s="60"/>
      <c r="B204" s="55"/>
      <c r="C204" s="3" t="s">
        <v>20</v>
      </c>
      <c r="D204" s="18" t="s">
        <v>37</v>
      </c>
      <c r="E204" s="8">
        <v>4</v>
      </c>
      <c r="F204" s="9"/>
      <c r="G204" s="7">
        <v>65</v>
      </c>
      <c r="H204" s="31"/>
      <c r="I204" s="7">
        <f>E204*G204</f>
        <v>260</v>
      </c>
      <c r="J204" s="31"/>
      <c r="K204" s="7">
        <f>I204</f>
        <v>260</v>
      </c>
    </row>
    <row r="205" spans="1:11" x14ac:dyDescent="0.25">
      <c r="A205" s="60"/>
      <c r="B205" s="55"/>
      <c r="C205" s="3" t="s">
        <v>20</v>
      </c>
      <c r="D205" s="4" t="s">
        <v>14</v>
      </c>
      <c r="E205" s="8">
        <v>55</v>
      </c>
      <c r="F205" s="9">
        <v>92</v>
      </c>
      <c r="G205" s="31"/>
      <c r="H205" s="7">
        <v>35</v>
      </c>
      <c r="I205" s="31"/>
      <c r="J205" s="7">
        <f>F205*H205</f>
        <v>3220</v>
      </c>
      <c r="K205" s="7">
        <f>J205</f>
        <v>3220</v>
      </c>
    </row>
    <row r="206" spans="1:11" x14ac:dyDescent="0.25">
      <c r="A206" s="60"/>
      <c r="B206" s="55"/>
      <c r="C206" s="3" t="s">
        <v>20</v>
      </c>
      <c r="D206" s="4" t="s">
        <v>15</v>
      </c>
      <c r="E206" s="8">
        <v>30</v>
      </c>
      <c r="F206" s="13">
        <v>55</v>
      </c>
      <c r="G206" s="31"/>
      <c r="H206" s="7">
        <v>35</v>
      </c>
      <c r="I206" s="31"/>
      <c r="J206" s="7">
        <f>F206*H206</f>
        <v>1925</v>
      </c>
      <c r="K206" s="7">
        <f>J206</f>
        <v>1925</v>
      </c>
    </row>
    <row r="207" spans="1:11" x14ac:dyDescent="0.25">
      <c r="A207" s="60"/>
      <c r="B207" s="56"/>
      <c r="C207" s="22"/>
      <c r="D207" s="23" t="s">
        <v>17</v>
      </c>
      <c r="E207" s="24">
        <v>92</v>
      </c>
      <c r="F207" s="24">
        <v>152</v>
      </c>
      <c r="G207" s="32"/>
      <c r="H207" s="32"/>
      <c r="I207" s="32"/>
      <c r="J207" s="32"/>
      <c r="K207" s="33">
        <f>SUM(K202:K206)</f>
        <v>5580</v>
      </c>
    </row>
    <row r="208" spans="1:11" s="21" customFormat="1" x14ac:dyDescent="0.25">
      <c r="A208" s="60"/>
      <c r="B208" s="58" t="s">
        <v>95</v>
      </c>
      <c r="C208" s="3" t="s">
        <v>18</v>
      </c>
      <c r="D208" s="18" t="s">
        <v>37</v>
      </c>
      <c r="E208" s="19">
        <v>2</v>
      </c>
      <c r="F208" s="34"/>
      <c r="G208" s="7">
        <v>123</v>
      </c>
      <c r="H208" s="7"/>
      <c r="I208" s="7">
        <f>E208*G208</f>
        <v>246</v>
      </c>
      <c r="J208" s="7"/>
      <c r="K208" s="7">
        <f>I208</f>
        <v>246</v>
      </c>
    </row>
    <row r="209" spans="1:11" s="21" customFormat="1" x14ac:dyDescent="0.25">
      <c r="A209" s="60"/>
      <c r="B209" s="55"/>
      <c r="C209" s="3" t="s">
        <v>18</v>
      </c>
      <c r="D209" s="4" t="s">
        <v>19</v>
      </c>
      <c r="E209" s="19">
        <v>8</v>
      </c>
      <c r="F209" s="34">
        <v>13</v>
      </c>
      <c r="G209" s="20"/>
      <c r="H209" s="7">
        <v>35</v>
      </c>
      <c r="I209" s="7"/>
      <c r="J209" s="7">
        <f>F209*H209</f>
        <v>455</v>
      </c>
      <c r="K209" s="7">
        <f>J209</f>
        <v>455</v>
      </c>
    </row>
    <row r="210" spans="1:11" s="21" customFormat="1" x14ac:dyDescent="0.25">
      <c r="A210" s="60"/>
      <c r="B210" s="55"/>
      <c r="C210" s="3" t="s">
        <v>18</v>
      </c>
      <c r="D210" s="4" t="s">
        <v>14</v>
      </c>
      <c r="E210" s="19">
        <v>25</v>
      </c>
      <c r="F210" s="34">
        <v>42</v>
      </c>
      <c r="G210" s="20"/>
      <c r="H210" s="7">
        <v>35</v>
      </c>
      <c r="I210" s="7"/>
      <c r="J210" s="7">
        <f>F210*H210</f>
        <v>1470</v>
      </c>
      <c r="K210" s="7">
        <f>J210</f>
        <v>1470</v>
      </c>
    </row>
    <row r="211" spans="1:11" s="21" customFormat="1" x14ac:dyDescent="0.25">
      <c r="A211" s="60"/>
      <c r="B211" s="55"/>
      <c r="C211" s="3" t="s">
        <v>18</v>
      </c>
      <c r="D211" s="4" t="s">
        <v>15</v>
      </c>
      <c r="E211" s="19">
        <v>15</v>
      </c>
      <c r="F211" s="34">
        <v>27</v>
      </c>
      <c r="G211" s="20"/>
      <c r="H211" s="7">
        <v>35</v>
      </c>
      <c r="I211" s="7"/>
      <c r="J211" s="7">
        <f>F211*H211</f>
        <v>945</v>
      </c>
      <c r="K211" s="7">
        <f>J211</f>
        <v>945</v>
      </c>
    </row>
    <row r="212" spans="1:11" s="21" customFormat="1" x14ac:dyDescent="0.25">
      <c r="A212" s="60"/>
      <c r="B212" s="55"/>
      <c r="C212" s="3" t="s">
        <v>18</v>
      </c>
      <c r="D212" s="16" t="s">
        <v>16</v>
      </c>
      <c r="E212" s="19">
        <v>1</v>
      </c>
      <c r="F212" s="34"/>
      <c r="G212" s="7">
        <v>63</v>
      </c>
      <c r="H212" s="7"/>
      <c r="I212" s="7">
        <f>E212*G212</f>
        <v>63</v>
      </c>
      <c r="J212" s="7"/>
      <c r="K212" s="7">
        <f>I212</f>
        <v>63</v>
      </c>
    </row>
    <row r="213" spans="1:11" s="21" customFormat="1" x14ac:dyDescent="0.25">
      <c r="A213" s="60"/>
      <c r="B213" s="55"/>
      <c r="C213" s="3" t="s">
        <v>20</v>
      </c>
      <c r="D213" s="18" t="s">
        <v>37</v>
      </c>
      <c r="E213" s="19">
        <v>3</v>
      </c>
      <c r="F213" s="34"/>
      <c r="G213" s="7">
        <v>65</v>
      </c>
      <c r="H213" s="7"/>
      <c r="I213" s="7">
        <f>E213*G213</f>
        <v>195</v>
      </c>
      <c r="J213" s="7"/>
      <c r="K213" s="7">
        <f>I213</f>
        <v>195</v>
      </c>
    </row>
    <row r="214" spans="1:11" s="21" customFormat="1" x14ac:dyDescent="0.25">
      <c r="A214" s="60"/>
      <c r="B214" s="55"/>
      <c r="C214" s="3" t="s">
        <v>20</v>
      </c>
      <c r="D214" s="4" t="s">
        <v>19</v>
      </c>
      <c r="E214" s="19">
        <v>16</v>
      </c>
      <c r="F214" s="34">
        <v>27</v>
      </c>
      <c r="G214" s="20"/>
      <c r="H214" s="7">
        <v>35</v>
      </c>
      <c r="I214" s="7"/>
      <c r="J214" s="7">
        <f t="shared" ref="J214:J221" si="6">F214*H214</f>
        <v>945</v>
      </c>
      <c r="K214" s="7">
        <f t="shared" ref="K214:K221" si="7">J214</f>
        <v>945</v>
      </c>
    </row>
    <row r="215" spans="1:11" s="21" customFormat="1" x14ac:dyDescent="0.25">
      <c r="A215" s="60"/>
      <c r="B215" s="55"/>
      <c r="C215" s="3" t="s">
        <v>20</v>
      </c>
      <c r="D215" s="4" t="s">
        <v>13</v>
      </c>
      <c r="E215" s="19">
        <v>1</v>
      </c>
      <c r="F215" s="34">
        <v>2</v>
      </c>
      <c r="G215" s="20"/>
      <c r="H215" s="7">
        <v>35</v>
      </c>
      <c r="I215" s="7"/>
      <c r="J215" s="7">
        <f t="shared" si="6"/>
        <v>70</v>
      </c>
      <c r="K215" s="7">
        <f t="shared" si="7"/>
        <v>70</v>
      </c>
    </row>
    <row r="216" spans="1:11" s="21" customFormat="1" x14ac:dyDescent="0.25">
      <c r="A216" s="60"/>
      <c r="B216" s="55"/>
      <c r="C216" s="3" t="s">
        <v>20</v>
      </c>
      <c r="D216" s="4" t="s">
        <v>14</v>
      </c>
      <c r="E216" s="19">
        <v>30</v>
      </c>
      <c r="F216" s="34">
        <v>50</v>
      </c>
      <c r="G216" s="20"/>
      <c r="H216" s="7">
        <v>35</v>
      </c>
      <c r="I216" s="7"/>
      <c r="J216" s="7">
        <f t="shared" si="6"/>
        <v>1750</v>
      </c>
      <c r="K216" s="7">
        <f t="shared" si="7"/>
        <v>1750</v>
      </c>
    </row>
    <row r="217" spans="1:11" s="21" customFormat="1" x14ac:dyDescent="0.25">
      <c r="A217" s="60"/>
      <c r="B217" s="55"/>
      <c r="C217" s="3" t="s">
        <v>20</v>
      </c>
      <c r="D217" s="4" t="s">
        <v>15</v>
      </c>
      <c r="E217" s="19">
        <v>23</v>
      </c>
      <c r="F217" s="34">
        <v>42</v>
      </c>
      <c r="G217" s="20"/>
      <c r="H217" s="7">
        <v>35</v>
      </c>
      <c r="I217" s="7"/>
      <c r="J217" s="7">
        <f t="shared" si="6"/>
        <v>1470</v>
      </c>
      <c r="K217" s="7">
        <f t="shared" si="7"/>
        <v>1470</v>
      </c>
    </row>
    <row r="218" spans="1:11" s="21" customFormat="1" x14ac:dyDescent="0.25">
      <c r="A218" s="60"/>
      <c r="B218" s="55"/>
      <c r="C218" s="3" t="s">
        <v>26</v>
      </c>
      <c r="D218" s="4" t="s">
        <v>14</v>
      </c>
      <c r="E218" s="19">
        <v>15</v>
      </c>
      <c r="F218" s="34">
        <v>23</v>
      </c>
      <c r="G218" s="20"/>
      <c r="H218" s="7">
        <v>23</v>
      </c>
      <c r="I218" s="7"/>
      <c r="J218" s="7">
        <f t="shared" si="6"/>
        <v>529</v>
      </c>
      <c r="K218" s="7">
        <f t="shared" si="7"/>
        <v>529</v>
      </c>
    </row>
    <row r="219" spans="1:11" s="21" customFormat="1" x14ac:dyDescent="0.25">
      <c r="A219" s="60"/>
      <c r="B219" s="55"/>
      <c r="C219" s="3" t="s">
        <v>26</v>
      </c>
      <c r="D219" s="4" t="s">
        <v>15</v>
      </c>
      <c r="E219" s="19">
        <v>8</v>
      </c>
      <c r="F219" s="34">
        <v>13</v>
      </c>
      <c r="G219" s="20"/>
      <c r="H219" s="7">
        <v>23</v>
      </c>
      <c r="I219" s="7"/>
      <c r="J219" s="7">
        <f t="shared" si="6"/>
        <v>299</v>
      </c>
      <c r="K219" s="7">
        <f t="shared" si="7"/>
        <v>299</v>
      </c>
    </row>
    <row r="220" spans="1:11" s="21" customFormat="1" x14ac:dyDescent="0.25">
      <c r="A220" s="60"/>
      <c r="B220" s="55"/>
      <c r="C220" s="3" t="s">
        <v>23</v>
      </c>
      <c r="D220" s="4" t="s">
        <v>19</v>
      </c>
      <c r="E220" s="19">
        <v>1</v>
      </c>
      <c r="F220" s="34">
        <v>2</v>
      </c>
      <c r="G220" s="20"/>
      <c r="H220" s="7">
        <v>32</v>
      </c>
      <c r="I220" s="7"/>
      <c r="J220" s="7">
        <f t="shared" si="6"/>
        <v>64</v>
      </c>
      <c r="K220" s="7">
        <f t="shared" si="7"/>
        <v>64</v>
      </c>
    </row>
    <row r="221" spans="1:11" s="21" customFormat="1" x14ac:dyDescent="0.25">
      <c r="A221" s="60"/>
      <c r="B221" s="55"/>
      <c r="C221" s="3" t="s">
        <v>23</v>
      </c>
      <c r="D221" s="4" t="s">
        <v>15</v>
      </c>
      <c r="E221" s="19">
        <v>1</v>
      </c>
      <c r="F221" s="34">
        <v>2</v>
      </c>
      <c r="G221" s="20"/>
      <c r="H221" s="7">
        <v>32</v>
      </c>
      <c r="I221" s="7"/>
      <c r="J221" s="7">
        <f t="shared" si="6"/>
        <v>64</v>
      </c>
      <c r="K221" s="7">
        <f t="shared" si="7"/>
        <v>64</v>
      </c>
    </row>
    <row r="222" spans="1:11" s="21" customFormat="1" x14ac:dyDescent="0.25">
      <c r="A222" s="60"/>
      <c r="B222" s="62"/>
      <c r="C222" s="27"/>
      <c r="D222" s="23" t="s">
        <v>17</v>
      </c>
      <c r="E222" s="28">
        <v>149</v>
      </c>
      <c r="F222" s="35">
        <v>243</v>
      </c>
      <c r="G222" s="29"/>
      <c r="H222" s="25"/>
      <c r="I222" s="26"/>
      <c r="J222" s="26"/>
      <c r="K222" s="26">
        <f>SUM(K208:K221)</f>
        <v>8565</v>
      </c>
    </row>
    <row r="223" spans="1:11" s="21" customFormat="1" x14ac:dyDescent="0.25">
      <c r="A223" s="60"/>
      <c r="B223" s="58" t="s">
        <v>96</v>
      </c>
      <c r="C223" s="3" t="s">
        <v>18</v>
      </c>
      <c r="D223" s="18" t="s">
        <v>37</v>
      </c>
      <c r="E223" s="19">
        <v>2</v>
      </c>
      <c r="F223" s="34"/>
      <c r="G223" s="7">
        <v>123</v>
      </c>
      <c r="H223" s="7"/>
      <c r="I223" s="7">
        <f>E223*G223</f>
        <v>246</v>
      </c>
      <c r="J223" s="7"/>
      <c r="K223" s="7">
        <f>I223</f>
        <v>246</v>
      </c>
    </row>
    <row r="224" spans="1:11" s="21" customFormat="1" x14ac:dyDescent="0.25">
      <c r="A224" s="60"/>
      <c r="B224" s="55"/>
      <c r="C224" s="3" t="s">
        <v>18</v>
      </c>
      <c r="D224" s="4" t="s">
        <v>19</v>
      </c>
      <c r="E224" s="19">
        <v>40</v>
      </c>
      <c r="F224" s="34">
        <v>67</v>
      </c>
      <c r="G224" s="20"/>
      <c r="H224" s="7">
        <v>35</v>
      </c>
      <c r="I224" s="7"/>
      <c r="J224" s="7">
        <f t="shared" ref="J224:J239" si="8">F224*H224</f>
        <v>2345</v>
      </c>
      <c r="K224" s="7">
        <f t="shared" ref="K224:K239" si="9">J224</f>
        <v>2345</v>
      </c>
    </row>
    <row r="225" spans="1:11" s="21" customFormat="1" x14ac:dyDescent="0.25">
      <c r="A225" s="60"/>
      <c r="B225" s="55"/>
      <c r="C225" s="3" t="s">
        <v>18</v>
      </c>
      <c r="D225" s="4" t="s">
        <v>13</v>
      </c>
      <c r="E225" s="19">
        <v>2</v>
      </c>
      <c r="F225" s="34">
        <v>3</v>
      </c>
      <c r="G225" s="20"/>
      <c r="H225" s="7">
        <v>35</v>
      </c>
      <c r="I225" s="7"/>
      <c r="J225" s="7">
        <f t="shared" si="8"/>
        <v>105</v>
      </c>
      <c r="K225" s="7">
        <f t="shared" si="9"/>
        <v>105</v>
      </c>
    </row>
    <row r="226" spans="1:11" s="21" customFormat="1" x14ac:dyDescent="0.25">
      <c r="A226" s="60"/>
      <c r="B226" s="55"/>
      <c r="C226" s="3" t="s">
        <v>18</v>
      </c>
      <c r="D226" s="4" t="s">
        <v>14</v>
      </c>
      <c r="E226" s="19">
        <v>40</v>
      </c>
      <c r="F226" s="34">
        <v>67</v>
      </c>
      <c r="G226" s="20"/>
      <c r="H226" s="7">
        <v>35</v>
      </c>
      <c r="I226" s="7"/>
      <c r="J226" s="7">
        <f t="shared" si="8"/>
        <v>2345</v>
      </c>
      <c r="K226" s="7">
        <f t="shared" si="9"/>
        <v>2345</v>
      </c>
    </row>
    <row r="227" spans="1:11" s="21" customFormat="1" x14ac:dyDescent="0.25">
      <c r="A227" s="60"/>
      <c r="B227" s="55"/>
      <c r="C227" s="3" t="s">
        <v>18</v>
      </c>
      <c r="D227" s="4" t="s">
        <v>15</v>
      </c>
      <c r="E227" s="19">
        <v>57</v>
      </c>
      <c r="F227" s="34">
        <v>104</v>
      </c>
      <c r="G227" s="20"/>
      <c r="H227" s="7">
        <v>35</v>
      </c>
      <c r="I227" s="7"/>
      <c r="J227" s="7">
        <f t="shared" si="8"/>
        <v>3640</v>
      </c>
      <c r="K227" s="7">
        <f t="shared" si="9"/>
        <v>3640</v>
      </c>
    </row>
    <row r="228" spans="1:11" s="21" customFormat="1" x14ac:dyDescent="0.25">
      <c r="A228" s="60"/>
      <c r="B228" s="55"/>
      <c r="C228" s="3" t="s">
        <v>24</v>
      </c>
      <c r="D228" s="4" t="s">
        <v>19</v>
      </c>
      <c r="E228" s="19">
        <v>11</v>
      </c>
      <c r="F228" s="34">
        <v>18</v>
      </c>
      <c r="G228" s="20"/>
      <c r="H228" s="7">
        <v>35</v>
      </c>
      <c r="I228" s="7"/>
      <c r="J228" s="7">
        <f t="shared" si="8"/>
        <v>630</v>
      </c>
      <c r="K228" s="7">
        <f t="shared" si="9"/>
        <v>630</v>
      </c>
    </row>
    <row r="229" spans="1:11" s="21" customFormat="1" x14ac:dyDescent="0.25">
      <c r="A229" s="60"/>
      <c r="B229" s="55"/>
      <c r="C229" s="3" t="s">
        <v>24</v>
      </c>
      <c r="D229" s="4" t="s">
        <v>13</v>
      </c>
      <c r="E229" s="19">
        <v>3</v>
      </c>
      <c r="F229" s="34">
        <v>5</v>
      </c>
      <c r="G229" s="20"/>
      <c r="H229" s="7">
        <v>35</v>
      </c>
      <c r="I229" s="7"/>
      <c r="J229" s="7">
        <f t="shared" si="8"/>
        <v>175</v>
      </c>
      <c r="K229" s="7">
        <f t="shared" si="9"/>
        <v>175</v>
      </c>
    </row>
    <row r="230" spans="1:11" s="21" customFormat="1" x14ac:dyDescent="0.25">
      <c r="A230" s="60"/>
      <c r="B230" s="55"/>
      <c r="C230" s="3" t="s">
        <v>24</v>
      </c>
      <c r="D230" s="4" t="s">
        <v>14</v>
      </c>
      <c r="E230" s="19">
        <v>20</v>
      </c>
      <c r="F230" s="34">
        <v>33</v>
      </c>
      <c r="G230" s="20"/>
      <c r="H230" s="7">
        <v>35</v>
      </c>
      <c r="I230" s="7"/>
      <c r="J230" s="7">
        <f t="shared" si="8"/>
        <v>1155</v>
      </c>
      <c r="K230" s="7">
        <f t="shared" si="9"/>
        <v>1155</v>
      </c>
    </row>
    <row r="231" spans="1:11" s="21" customFormat="1" x14ac:dyDescent="0.25">
      <c r="A231" s="60"/>
      <c r="B231" s="55"/>
      <c r="C231" s="3" t="s">
        <v>24</v>
      </c>
      <c r="D231" s="4" t="s">
        <v>15</v>
      </c>
      <c r="E231" s="19">
        <v>9</v>
      </c>
      <c r="F231" s="34">
        <v>16</v>
      </c>
      <c r="G231" s="20"/>
      <c r="H231" s="7">
        <v>35</v>
      </c>
      <c r="I231" s="7"/>
      <c r="J231" s="7">
        <f t="shared" si="8"/>
        <v>560</v>
      </c>
      <c r="K231" s="7">
        <f t="shared" si="9"/>
        <v>560</v>
      </c>
    </row>
    <row r="232" spans="1:11" s="21" customFormat="1" x14ac:dyDescent="0.25">
      <c r="A232" s="60"/>
      <c r="B232" s="55"/>
      <c r="C232" s="3" t="s">
        <v>23</v>
      </c>
      <c r="D232" s="4" t="s">
        <v>19</v>
      </c>
      <c r="E232" s="19">
        <v>22</v>
      </c>
      <c r="F232" s="34">
        <v>37</v>
      </c>
      <c r="G232" s="20"/>
      <c r="H232" s="7">
        <v>32</v>
      </c>
      <c r="I232" s="7"/>
      <c r="J232" s="7">
        <f t="shared" si="8"/>
        <v>1184</v>
      </c>
      <c r="K232" s="7">
        <f t="shared" si="9"/>
        <v>1184</v>
      </c>
    </row>
    <row r="233" spans="1:11" s="21" customFormat="1" x14ac:dyDescent="0.25">
      <c r="A233" s="60"/>
      <c r="B233" s="55"/>
      <c r="C233" s="3" t="s">
        <v>23</v>
      </c>
      <c r="D233" s="4" t="s">
        <v>13</v>
      </c>
      <c r="E233" s="19">
        <v>4</v>
      </c>
      <c r="F233" s="34">
        <v>7</v>
      </c>
      <c r="G233" s="20"/>
      <c r="H233" s="7">
        <v>32</v>
      </c>
      <c r="I233" s="7"/>
      <c r="J233" s="7">
        <f t="shared" si="8"/>
        <v>224</v>
      </c>
      <c r="K233" s="7">
        <f t="shared" si="9"/>
        <v>224</v>
      </c>
    </row>
    <row r="234" spans="1:11" s="21" customFormat="1" x14ac:dyDescent="0.25">
      <c r="A234" s="60"/>
      <c r="B234" s="55"/>
      <c r="C234" s="3" t="s">
        <v>23</v>
      </c>
      <c r="D234" s="4" t="s">
        <v>14</v>
      </c>
      <c r="E234" s="19">
        <v>20</v>
      </c>
      <c r="F234" s="34">
        <v>33</v>
      </c>
      <c r="G234" s="20"/>
      <c r="H234" s="7">
        <v>32</v>
      </c>
      <c r="I234" s="7"/>
      <c r="J234" s="7">
        <f t="shared" si="8"/>
        <v>1056</v>
      </c>
      <c r="K234" s="7">
        <f t="shared" si="9"/>
        <v>1056</v>
      </c>
    </row>
    <row r="235" spans="1:11" s="21" customFormat="1" x14ac:dyDescent="0.25">
      <c r="A235" s="60"/>
      <c r="B235" s="55"/>
      <c r="C235" s="3" t="s">
        <v>23</v>
      </c>
      <c r="D235" s="4" t="s">
        <v>15</v>
      </c>
      <c r="E235" s="19">
        <v>18</v>
      </c>
      <c r="F235" s="34">
        <v>33</v>
      </c>
      <c r="G235" s="20"/>
      <c r="H235" s="7">
        <v>32</v>
      </c>
      <c r="I235" s="7"/>
      <c r="J235" s="7">
        <f t="shared" si="8"/>
        <v>1056</v>
      </c>
      <c r="K235" s="7">
        <f t="shared" si="9"/>
        <v>1056</v>
      </c>
    </row>
    <row r="236" spans="1:11" s="21" customFormat="1" x14ac:dyDescent="0.25">
      <c r="A236" s="60"/>
      <c r="B236" s="55"/>
      <c r="C236" s="3" t="s">
        <v>20</v>
      </c>
      <c r="D236" s="4" t="s">
        <v>19</v>
      </c>
      <c r="E236" s="19">
        <v>14</v>
      </c>
      <c r="F236" s="34">
        <v>23</v>
      </c>
      <c r="G236" s="20"/>
      <c r="H236" s="7">
        <v>35</v>
      </c>
      <c r="I236" s="7"/>
      <c r="J236" s="7">
        <f t="shared" si="8"/>
        <v>805</v>
      </c>
      <c r="K236" s="7">
        <f t="shared" si="9"/>
        <v>805</v>
      </c>
    </row>
    <row r="237" spans="1:11" s="21" customFormat="1" x14ac:dyDescent="0.25">
      <c r="A237" s="60"/>
      <c r="B237" s="55"/>
      <c r="C237" s="3" t="s">
        <v>20</v>
      </c>
      <c r="D237" s="4" t="s">
        <v>13</v>
      </c>
      <c r="E237" s="19">
        <v>2</v>
      </c>
      <c r="F237" s="34">
        <v>3</v>
      </c>
      <c r="G237" s="20"/>
      <c r="H237" s="7">
        <v>35</v>
      </c>
      <c r="I237" s="7"/>
      <c r="J237" s="7">
        <f t="shared" si="8"/>
        <v>105</v>
      </c>
      <c r="K237" s="7">
        <f t="shared" si="9"/>
        <v>105</v>
      </c>
    </row>
    <row r="238" spans="1:11" s="21" customFormat="1" x14ac:dyDescent="0.25">
      <c r="A238" s="60"/>
      <c r="B238" s="55"/>
      <c r="C238" s="3" t="s">
        <v>20</v>
      </c>
      <c r="D238" s="4" t="s">
        <v>14</v>
      </c>
      <c r="E238" s="19">
        <v>16</v>
      </c>
      <c r="F238" s="34">
        <v>27</v>
      </c>
      <c r="G238" s="20"/>
      <c r="H238" s="7">
        <v>35</v>
      </c>
      <c r="I238" s="7"/>
      <c r="J238" s="7">
        <f t="shared" si="8"/>
        <v>945</v>
      </c>
      <c r="K238" s="7">
        <f t="shared" si="9"/>
        <v>945</v>
      </c>
    </row>
    <row r="239" spans="1:11" s="21" customFormat="1" x14ac:dyDescent="0.25">
      <c r="A239" s="60"/>
      <c r="B239" s="55"/>
      <c r="C239" s="3" t="s">
        <v>20</v>
      </c>
      <c r="D239" s="4" t="s">
        <v>15</v>
      </c>
      <c r="E239" s="19">
        <v>10</v>
      </c>
      <c r="F239" s="34">
        <v>18</v>
      </c>
      <c r="G239" s="20"/>
      <c r="H239" s="7">
        <v>35</v>
      </c>
      <c r="I239" s="7"/>
      <c r="J239" s="7">
        <f t="shared" si="8"/>
        <v>630</v>
      </c>
      <c r="K239" s="7">
        <f t="shared" si="9"/>
        <v>630</v>
      </c>
    </row>
    <row r="240" spans="1:11" s="21" customFormat="1" x14ac:dyDescent="0.25">
      <c r="A240" s="60"/>
      <c r="B240" s="62"/>
      <c r="C240" s="27"/>
      <c r="D240" s="23" t="s">
        <v>17</v>
      </c>
      <c r="E240" s="28">
        <v>290</v>
      </c>
      <c r="F240" s="35">
        <v>494</v>
      </c>
      <c r="G240" s="29"/>
      <c r="H240" s="25"/>
      <c r="I240" s="26"/>
      <c r="J240" s="26"/>
      <c r="K240" s="26">
        <f>SUM(K223:K239)</f>
        <v>17206</v>
      </c>
    </row>
    <row r="241" spans="1:11" s="21" customFormat="1" x14ac:dyDescent="0.25">
      <c r="A241" s="60"/>
      <c r="B241" s="58" t="s">
        <v>106</v>
      </c>
      <c r="C241" s="3" t="s">
        <v>20</v>
      </c>
      <c r="D241" s="4" t="s">
        <v>37</v>
      </c>
      <c r="E241" s="19">
        <v>1</v>
      </c>
      <c r="F241" s="34"/>
      <c r="G241" s="7">
        <v>65</v>
      </c>
      <c r="H241" s="34"/>
      <c r="I241" s="7">
        <f>E241*G241</f>
        <v>65</v>
      </c>
      <c r="J241" s="34"/>
      <c r="K241" s="7">
        <f>I241</f>
        <v>65</v>
      </c>
    </row>
    <row r="242" spans="1:11" s="21" customFormat="1" x14ac:dyDescent="0.25">
      <c r="A242" s="60"/>
      <c r="B242" s="55"/>
      <c r="C242" s="3" t="s">
        <v>20</v>
      </c>
      <c r="D242" s="4" t="s">
        <v>19</v>
      </c>
      <c r="E242" s="19">
        <v>12</v>
      </c>
      <c r="F242" s="34">
        <v>20</v>
      </c>
      <c r="G242" s="36"/>
      <c r="H242" s="7">
        <v>35</v>
      </c>
      <c r="I242" s="34"/>
      <c r="J242" s="7">
        <f>F242*H242</f>
        <v>700</v>
      </c>
      <c r="K242" s="7">
        <f>J242</f>
        <v>700</v>
      </c>
    </row>
    <row r="243" spans="1:11" s="21" customFormat="1" x14ac:dyDescent="0.25">
      <c r="A243" s="60"/>
      <c r="B243" s="55"/>
      <c r="C243" s="3" t="s">
        <v>20</v>
      </c>
      <c r="D243" s="4" t="s">
        <v>14</v>
      </c>
      <c r="E243" s="19">
        <v>20</v>
      </c>
      <c r="F243" s="34">
        <v>33</v>
      </c>
      <c r="G243" s="36"/>
      <c r="H243" s="7">
        <v>35</v>
      </c>
      <c r="I243" s="34"/>
      <c r="J243" s="7">
        <f>F243*H243</f>
        <v>1155</v>
      </c>
      <c r="K243" s="7">
        <f>J243</f>
        <v>1155</v>
      </c>
    </row>
    <row r="244" spans="1:11" s="21" customFormat="1" x14ac:dyDescent="0.25">
      <c r="A244" s="60"/>
      <c r="B244" s="55"/>
      <c r="C244" s="3" t="s">
        <v>20</v>
      </c>
      <c r="D244" s="4" t="s">
        <v>15</v>
      </c>
      <c r="E244" s="19">
        <v>35</v>
      </c>
      <c r="F244" s="34">
        <v>64</v>
      </c>
      <c r="G244" s="36"/>
      <c r="H244" s="7">
        <v>35</v>
      </c>
      <c r="I244" s="34"/>
      <c r="J244" s="7">
        <f>F244*H244</f>
        <v>2240</v>
      </c>
      <c r="K244" s="7">
        <f>J244</f>
        <v>2240</v>
      </c>
    </row>
    <row r="245" spans="1:11" s="21" customFormat="1" x14ac:dyDescent="0.25">
      <c r="A245" s="60"/>
      <c r="B245" s="62"/>
      <c r="C245" s="27"/>
      <c r="D245" s="23" t="s">
        <v>17</v>
      </c>
      <c r="E245" s="28">
        <v>68</v>
      </c>
      <c r="F245" s="35">
        <v>117</v>
      </c>
      <c r="G245" s="37"/>
      <c r="H245" s="38"/>
      <c r="I245" s="38"/>
      <c r="J245" s="38"/>
      <c r="K245" s="33">
        <f>SUM(K241:K244)</f>
        <v>4160</v>
      </c>
    </row>
    <row r="246" spans="1:11" s="21" customFormat="1" x14ac:dyDescent="0.25">
      <c r="A246" s="60"/>
      <c r="B246" s="58" t="s">
        <v>108</v>
      </c>
      <c r="C246" s="3" t="s">
        <v>18</v>
      </c>
      <c r="D246" s="4" t="s">
        <v>19</v>
      </c>
      <c r="E246" s="19">
        <v>22</v>
      </c>
      <c r="F246" s="34">
        <v>37</v>
      </c>
      <c r="G246" s="20"/>
      <c r="H246" s="7">
        <v>35</v>
      </c>
      <c r="I246" s="7"/>
      <c r="J246" s="7">
        <f>F246*H246</f>
        <v>1295</v>
      </c>
      <c r="K246" s="7">
        <f>J246</f>
        <v>1295</v>
      </c>
    </row>
    <row r="247" spans="1:11" s="21" customFormat="1" x14ac:dyDescent="0.25">
      <c r="A247" s="60"/>
      <c r="B247" s="55"/>
      <c r="C247" s="3" t="s">
        <v>18</v>
      </c>
      <c r="D247" s="4" t="s">
        <v>13</v>
      </c>
      <c r="E247" s="19">
        <v>1</v>
      </c>
      <c r="F247" s="34">
        <v>2</v>
      </c>
      <c r="G247" s="20"/>
      <c r="H247" s="7">
        <v>35</v>
      </c>
      <c r="I247" s="7"/>
      <c r="J247" s="7">
        <f>F247*H247</f>
        <v>70</v>
      </c>
      <c r="K247" s="7">
        <f>J247</f>
        <v>70</v>
      </c>
    </row>
    <row r="248" spans="1:11" s="21" customFormat="1" x14ac:dyDescent="0.25">
      <c r="A248" s="60"/>
      <c r="B248" s="55"/>
      <c r="C248" s="3" t="s">
        <v>18</v>
      </c>
      <c r="D248" s="4" t="s">
        <v>14</v>
      </c>
      <c r="E248" s="19">
        <v>10</v>
      </c>
      <c r="F248" s="34">
        <v>17</v>
      </c>
      <c r="G248" s="20"/>
      <c r="H248" s="7">
        <v>35</v>
      </c>
      <c r="I248" s="7"/>
      <c r="J248" s="7">
        <f>F248*H248</f>
        <v>595</v>
      </c>
      <c r="K248" s="7">
        <f>J248</f>
        <v>595</v>
      </c>
    </row>
    <row r="249" spans="1:11" s="21" customFormat="1" x14ac:dyDescent="0.25">
      <c r="A249" s="60"/>
      <c r="B249" s="55"/>
      <c r="C249" s="3" t="s">
        <v>18</v>
      </c>
      <c r="D249" s="4" t="s">
        <v>15</v>
      </c>
      <c r="E249" s="19">
        <v>9</v>
      </c>
      <c r="F249" s="34">
        <v>16</v>
      </c>
      <c r="G249" s="20"/>
      <c r="H249" s="7">
        <v>35</v>
      </c>
      <c r="I249" s="7"/>
      <c r="J249" s="7">
        <f>F249*H249</f>
        <v>560</v>
      </c>
      <c r="K249" s="7">
        <f>J249</f>
        <v>560</v>
      </c>
    </row>
    <row r="250" spans="1:11" s="21" customFormat="1" x14ac:dyDescent="0.25">
      <c r="A250" s="60"/>
      <c r="B250" s="55"/>
      <c r="C250" s="3" t="s">
        <v>20</v>
      </c>
      <c r="D250" s="18" t="s">
        <v>37</v>
      </c>
      <c r="E250" s="19">
        <v>2</v>
      </c>
      <c r="F250" s="34"/>
      <c r="G250" s="7">
        <v>65</v>
      </c>
      <c r="H250" s="7"/>
      <c r="I250" s="7">
        <f>E250*G250</f>
        <v>130</v>
      </c>
      <c r="J250" s="7"/>
      <c r="K250" s="7">
        <f>I250</f>
        <v>130</v>
      </c>
    </row>
    <row r="251" spans="1:11" s="21" customFormat="1" x14ac:dyDescent="0.25">
      <c r="A251" s="60"/>
      <c r="B251" s="55"/>
      <c r="C251" s="3" t="s">
        <v>20</v>
      </c>
      <c r="D251" s="4" t="s">
        <v>19</v>
      </c>
      <c r="E251" s="19">
        <v>44</v>
      </c>
      <c r="F251" s="34">
        <v>73</v>
      </c>
      <c r="G251" s="20"/>
      <c r="H251" s="7">
        <v>35</v>
      </c>
      <c r="I251" s="7"/>
      <c r="J251" s="7">
        <f t="shared" ref="J251:J256" si="10">F251*H251</f>
        <v>2555</v>
      </c>
      <c r="K251" s="7">
        <f t="shared" ref="K251:K256" si="11">J251</f>
        <v>2555</v>
      </c>
    </row>
    <row r="252" spans="1:11" s="21" customFormat="1" x14ac:dyDescent="0.25">
      <c r="A252" s="60"/>
      <c r="B252" s="55"/>
      <c r="C252" s="3" t="s">
        <v>20</v>
      </c>
      <c r="D252" s="4" t="s">
        <v>13</v>
      </c>
      <c r="E252" s="19">
        <v>1</v>
      </c>
      <c r="F252" s="34">
        <v>2</v>
      </c>
      <c r="G252" s="20"/>
      <c r="H252" s="7">
        <v>35</v>
      </c>
      <c r="I252" s="7"/>
      <c r="J252" s="7">
        <f t="shared" si="10"/>
        <v>70</v>
      </c>
      <c r="K252" s="7">
        <f t="shared" si="11"/>
        <v>70</v>
      </c>
    </row>
    <row r="253" spans="1:11" s="21" customFormat="1" x14ac:dyDescent="0.25">
      <c r="A253" s="60"/>
      <c r="B253" s="55"/>
      <c r="C253" s="3" t="s">
        <v>20</v>
      </c>
      <c r="D253" s="4" t="s">
        <v>14</v>
      </c>
      <c r="E253" s="19">
        <v>30</v>
      </c>
      <c r="F253" s="34">
        <v>50</v>
      </c>
      <c r="G253" s="20"/>
      <c r="H253" s="7">
        <v>35</v>
      </c>
      <c r="I253" s="7"/>
      <c r="J253" s="7">
        <f t="shared" si="10"/>
        <v>1750</v>
      </c>
      <c r="K253" s="7">
        <f t="shared" si="11"/>
        <v>1750</v>
      </c>
    </row>
    <row r="254" spans="1:11" s="21" customFormat="1" x14ac:dyDescent="0.25">
      <c r="A254" s="60"/>
      <c r="B254" s="55"/>
      <c r="C254" s="3" t="s">
        <v>20</v>
      </c>
      <c r="D254" s="4" t="s">
        <v>15</v>
      </c>
      <c r="E254" s="19">
        <v>21</v>
      </c>
      <c r="F254" s="34">
        <v>38</v>
      </c>
      <c r="G254" s="20"/>
      <c r="H254" s="7">
        <v>35</v>
      </c>
      <c r="I254" s="7"/>
      <c r="J254" s="7">
        <f t="shared" si="10"/>
        <v>1330</v>
      </c>
      <c r="K254" s="7">
        <f t="shared" si="11"/>
        <v>1330</v>
      </c>
    </row>
    <row r="255" spans="1:11" s="21" customFormat="1" x14ac:dyDescent="0.25">
      <c r="A255" s="60"/>
      <c r="B255" s="55"/>
      <c r="C255" s="3" t="s">
        <v>23</v>
      </c>
      <c r="D255" s="4" t="s">
        <v>14</v>
      </c>
      <c r="E255" s="19">
        <v>3</v>
      </c>
      <c r="F255" s="34">
        <v>5</v>
      </c>
      <c r="G255" s="20"/>
      <c r="H255" s="7">
        <v>32</v>
      </c>
      <c r="I255" s="7"/>
      <c r="J255" s="7">
        <f t="shared" si="10"/>
        <v>160</v>
      </c>
      <c r="K255" s="7">
        <f t="shared" si="11"/>
        <v>160</v>
      </c>
    </row>
    <row r="256" spans="1:11" s="21" customFormat="1" x14ac:dyDescent="0.25">
      <c r="A256" s="60"/>
      <c r="B256" s="55"/>
      <c r="C256" s="3" t="s">
        <v>23</v>
      </c>
      <c r="D256" s="4" t="s">
        <v>15</v>
      </c>
      <c r="E256" s="19">
        <v>2</v>
      </c>
      <c r="F256" s="34">
        <v>4</v>
      </c>
      <c r="G256" s="20"/>
      <c r="H256" s="7">
        <v>32</v>
      </c>
      <c r="I256" s="7"/>
      <c r="J256" s="7">
        <f t="shared" si="10"/>
        <v>128</v>
      </c>
      <c r="K256" s="7">
        <f t="shared" si="11"/>
        <v>128</v>
      </c>
    </row>
    <row r="257" spans="1:11" s="21" customFormat="1" x14ac:dyDescent="0.25">
      <c r="A257" s="60"/>
      <c r="B257" s="62"/>
      <c r="C257" s="27"/>
      <c r="D257" s="23" t="s">
        <v>17</v>
      </c>
      <c r="E257" s="28">
        <v>145</v>
      </c>
      <c r="F257" s="35">
        <v>244</v>
      </c>
      <c r="G257" s="29"/>
      <c r="H257" s="25"/>
      <c r="I257" s="26"/>
      <c r="J257" s="26"/>
      <c r="K257" s="26">
        <f>SUM(K246:K256)</f>
        <v>8643</v>
      </c>
    </row>
    <row r="258" spans="1:11" s="21" customFormat="1" x14ac:dyDescent="0.25">
      <c r="A258" s="60"/>
      <c r="B258" s="58" t="s">
        <v>134</v>
      </c>
      <c r="C258" s="3" t="s">
        <v>18</v>
      </c>
      <c r="D258" s="4" t="s">
        <v>19</v>
      </c>
      <c r="E258" s="19">
        <v>8</v>
      </c>
      <c r="F258" s="34">
        <v>13</v>
      </c>
      <c r="G258" s="20"/>
      <c r="H258" s="7">
        <v>35</v>
      </c>
      <c r="I258" s="7"/>
      <c r="J258" s="7">
        <f>F258*H258</f>
        <v>455</v>
      </c>
      <c r="K258" s="7">
        <f>J258</f>
        <v>455</v>
      </c>
    </row>
    <row r="259" spans="1:11" s="21" customFormat="1" x14ac:dyDescent="0.25">
      <c r="A259" s="60"/>
      <c r="B259" s="55"/>
      <c r="C259" s="3" t="s">
        <v>18</v>
      </c>
      <c r="D259" s="4" t="s">
        <v>14</v>
      </c>
      <c r="E259" s="19">
        <v>10</v>
      </c>
      <c r="F259" s="34">
        <v>17</v>
      </c>
      <c r="G259" s="20"/>
      <c r="H259" s="7">
        <v>35</v>
      </c>
      <c r="I259" s="7"/>
      <c r="J259" s="7">
        <f>F259*H259</f>
        <v>595</v>
      </c>
      <c r="K259" s="7">
        <f>J259</f>
        <v>595</v>
      </c>
    </row>
    <row r="260" spans="1:11" s="21" customFormat="1" x14ac:dyDescent="0.25">
      <c r="A260" s="60"/>
      <c r="B260" s="55"/>
      <c r="C260" s="3" t="s">
        <v>18</v>
      </c>
      <c r="D260" s="4" t="s">
        <v>15</v>
      </c>
      <c r="E260" s="19">
        <v>7</v>
      </c>
      <c r="F260" s="34">
        <v>13</v>
      </c>
      <c r="G260" s="20"/>
      <c r="H260" s="7">
        <v>35</v>
      </c>
      <c r="I260" s="7"/>
      <c r="J260" s="7">
        <f>F260*H260</f>
        <v>455</v>
      </c>
      <c r="K260" s="7">
        <f>J260</f>
        <v>455</v>
      </c>
    </row>
    <row r="261" spans="1:11" s="21" customFormat="1" x14ac:dyDescent="0.25">
      <c r="A261" s="60"/>
      <c r="B261" s="55"/>
      <c r="C261" s="3" t="s">
        <v>20</v>
      </c>
      <c r="D261" s="4" t="s">
        <v>37</v>
      </c>
      <c r="E261" s="19">
        <v>1</v>
      </c>
      <c r="F261" s="34"/>
      <c r="G261" s="7">
        <v>65</v>
      </c>
      <c r="H261" s="7"/>
      <c r="I261" s="7">
        <f>E261*G261</f>
        <v>65</v>
      </c>
      <c r="J261" s="7"/>
      <c r="K261" s="7">
        <f>I261</f>
        <v>65</v>
      </c>
    </row>
    <row r="262" spans="1:11" s="21" customFormat="1" x14ac:dyDescent="0.25">
      <c r="A262" s="60"/>
      <c r="B262" s="55"/>
      <c r="C262" s="3" t="s">
        <v>20</v>
      </c>
      <c r="D262" s="4" t="s">
        <v>19</v>
      </c>
      <c r="E262" s="19">
        <v>19</v>
      </c>
      <c r="F262" s="34">
        <v>32</v>
      </c>
      <c r="G262" s="20"/>
      <c r="H262" s="7">
        <v>35</v>
      </c>
      <c r="I262" s="7"/>
      <c r="J262" s="7">
        <f t="shared" ref="J262:J277" si="12">F262*H262</f>
        <v>1120</v>
      </c>
      <c r="K262" s="7">
        <f t="shared" ref="K262:K277" si="13">J262</f>
        <v>1120</v>
      </c>
    </row>
    <row r="263" spans="1:11" s="21" customFormat="1" x14ac:dyDescent="0.25">
      <c r="A263" s="60"/>
      <c r="B263" s="55"/>
      <c r="C263" s="3" t="s">
        <v>20</v>
      </c>
      <c r="D263" s="4" t="s">
        <v>13</v>
      </c>
      <c r="E263" s="19">
        <v>4</v>
      </c>
      <c r="F263" s="34">
        <v>7</v>
      </c>
      <c r="G263" s="20"/>
      <c r="H263" s="7">
        <v>35</v>
      </c>
      <c r="I263" s="7"/>
      <c r="J263" s="7">
        <f t="shared" si="12"/>
        <v>245</v>
      </c>
      <c r="K263" s="7">
        <f t="shared" si="13"/>
        <v>245</v>
      </c>
    </row>
    <row r="264" spans="1:11" s="21" customFormat="1" x14ac:dyDescent="0.25">
      <c r="A264" s="60"/>
      <c r="B264" s="55"/>
      <c r="C264" s="3" t="s">
        <v>20</v>
      </c>
      <c r="D264" s="4" t="s">
        <v>14</v>
      </c>
      <c r="E264" s="19">
        <v>30</v>
      </c>
      <c r="F264" s="34">
        <v>50</v>
      </c>
      <c r="G264" s="20"/>
      <c r="H264" s="7">
        <v>35</v>
      </c>
      <c r="I264" s="7"/>
      <c r="J264" s="7">
        <f t="shared" si="12"/>
        <v>1750</v>
      </c>
      <c r="K264" s="7">
        <f t="shared" si="13"/>
        <v>1750</v>
      </c>
    </row>
    <row r="265" spans="1:11" s="21" customFormat="1" x14ac:dyDescent="0.25">
      <c r="A265" s="60"/>
      <c r="B265" s="55"/>
      <c r="C265" s="3" t="s">
        <v>20</v>
      </c>
      <c r="D265" s="4" t="s">
        <v>15</v>
      </c>
      <c r="E265" s="19">
        <v>7</v>
      </c>
      <c r="F265" s="34">
        <v>13</v>
      </c>
      <c r="G265" s="20"/>
      <c r="H265" s="7">
        <v>35</v>
      </c>
      <c r="I265" s="7"/>
      <c r="J265" s="7">
        <f t="shared" si="12"/>
        <v>455</v>
      </c>
      <c r="K265" s="7">
        <f t="shared" si="13"/>
        <v>455</v>
      </c>
    </row>
    <row r="266" spans="1:11" s="21" customFormat="1" x14ac:dyDescent="0.25">
      <c r="A266" s="60"/>
      <c r="B266" s="55"/>
      <c r="C266" s="3" t="s">
        <v>23</v>
      </c>
      <c r="D266" s="4" t="s">
        <v>19</v>
      </c>
      <c r="E266" s="19">
        <v>20</v>
      </c>
      <c r="F266" s="34">
        <v>33</v>
      </c>
      <c r="G266" s="20"/>
      <c r="H266" s="7">
        <v>32</v>
      </c>
      <c r="I266" s="7"/>
      <c r="J266" s="7">
        <f t="shared" si="12"/>
        <v>1056</v>
      </c>
      <c r="K266" s="7">
        <f t="shared" si="13"/>
        <v>1056</v>
      </c>
    </row>
    <row r="267" spans="1:11" s="21" customFormat="1" x14ac:dyDescent="0.25">
      <c r="A267" s="60"/>
      <c r="B267" s="55"/>
      <c r="C267" s="3" t="s">
        <v>23</v>
      </c>
      <c r="D267" s="4" t="s">
        <v>13</v>
      </c>
      <c r="E267" s="19">
        <v>3</v>
      </c>
      <c r="F267" s="34">
        <v>5</v>
      </c>
      <c r="G267" s="20"/>
      <c r="H267" s="7">
        <v>32</v>
      </c>
      <c r="I267" s="7"/>
      <c r="J267" s="7">
        <f t="shared" si="12"/>
        <v>160</v>
      </c>
      <c r="K267" s="7">
        <f t="shared" si="13"/>
        <v>160</v>
      </c>
    </row>
    <row r="268" spans="1:11" s="21" customFormat="1" x14ac:dyDescent="0.25">
      <c r="A268" s="60"/>
      <c r="B268" s="55"/>
      <c r="C268" s="3" t="s">
        <v>23</v>
      </c>
      <c r="D268" s="4" t="s">
        <v>14</v>
      </c>
      <c r="E268" s="19">
        <v>11</v>
      </c>
      <c r="F268" s="34">
        <v>18</v>
      </c>
      <c r="G268" s="20"/>
      <c r="H268" s="7">
        <v>32</v>
      </c>
      <c r="I268" s="7"/>
      <c r="J268" s="7">
        <f t="shared" si="12"/>
        <v>576</v>
      </c>
      <c r="K268" s="7">
        <f t="shared" si="13"/>
        <v>576</v>
      </c>
    </row>
    <row r="269" spans="1:11" s="21" customFormat="1" x14ac:dyDescent="0.25">
      <c r="A269" s="60"/>
      <c r="B269" s="55"/>
      <c r="C269" s="3" t="s">
        <v>23</v>
      </c>
      <c r="D269" s="4" t="s">
        <v>15</v>
      </c>
      <c r="E269" s="19">
        <v>10</v>
      </c>
      <c r="F269" s="34">
        <v>18</v>
      </c>
      <c r="G269" s="20"/>
      <c r="H269" s="7">
        <v>32</v>
      </c>
      <c r="I269" s="7"/>
      <c r="J269" s="7">
        <f t="shared" si="12"/>
        <v>576</v>
      </c>
      <c r="K269" s="7">
        <f t="shared" si="13"/>
        <v>576</v>
      </c>
    </row>
    <row r="270" spans="1:11" s="21" customFormat="1" x14ac:dyDescent="0.25">
      <c r="A270" s="60"/>
      <c r="B270" s="55"/>
      <c r="C270" s="3" t="s">
        <v>22</v>
      </c>
      <c r="D270" s="4" t="s">
        <v>19</v>
      </c>
      <c r="E270" s="19">
        <v>29</v>
      </c>
      <c r="F270" s="34">
        <v>48</v>
      </c>
      <c r="G270" s="20"/>
      <c r="H270" s="7">
        <v>35</v>
      </c>
      <c r="I270" s="7"/>
      <c r="J270" s="7">
        <f t="shared" si="12"/>
        <v>1680</v>
      </c>
      <c r="K270" s="7">
        <f t="shared" si="13"/>
        <v>1680</v>
      </c>
    </row>
    <row r="271" spans="1:11" s="21" customFormat="1" x14ac:dyDescent="0.25">
      <c r="A271" s="60"/>
      <c r="B271" s="55"/>
      <c r="C271" s="3" t="s">
        <v>22</v>
      </c>
      <c r="D271" s="4" t="s">
        <v>13</v>
      </c>
      <c r="E271" s="19">
        <v>4</v>
      </c>
      <c r="F271" s="34">
        <v>7</v>
      </c>
      <c r="G271" s="20"/>
      <c r="H271" s="7">
        <v>35</v>
      </c>
      <c r="I271" s="7"/>
      <c r="J271" s="7">
        <f t="shared" si="12"/>
        <v>245</v>
      </c>
      <c r="K271" s="7">
        <f t="shared" si="13"/>
        <v>245</v>
      </c>
    </row>
    <row r="272" spans="1:11" s="21" customFormat="1" x14ac:dyDescent="0.25">
      <c r="A272" s="60"/>
      <c r="B272" s="55"/>
      <c r="C272" s="3" t="s">
        <v>22</v>
      </c>
      <c r="D272" s="4" t="s">
        <v>14</v>
      </c>
      <c r="E272" s="19">
        <v>30</v>
      </c>
      <c r="F272" s="34">
        <v>50</v>
      </c>
      <c r="G272" s="20"/>
      <c r="H272" s="7">
        <v>35</v>
      </c>
      <c r="I272" s="7"/>
      <c r="J272" s="7">
        <f t="shared" si="12"/>
        <v>1750</v>
      </c>
      <c r="K272" s="7">
        <f t="shared" si="13"/>
        <v>1750</v>
      </c>
    </row>
    <row r="273" spans="1:11" s="21" customFormat="1" x14ac:dyDescent="0.25">
      <c r="A273" s="60"/>
      <c r="B273" s="55"/>
      <c r="C273" s="3" t="s">
        <v>22</v>
      </c>
      <c r="D273" s="4" t="s">
        <v>15</v>
      </c>
      <c r="E273" s="19">
        <v>13</v>
      </c>
      <c r="F273" s="34">
        <v>24</v>
      </c>
      <c r="G273" s="20"/>
      <c r="H273" s="7">
        <v>35</v>
      </c>
      <c r="I273" s="7"/>
      <c r="J273" s="7">
        <f t="shared" si="12"/>
        <v>840</v>
      </c>
      <c r="K273" s="7">
        <f t="shared" si="13"/>
        <v>840</v>
      </c>
    </row>
    <row r="274" spans="1:11" s="21" customFormat="1" x14ac:dyDescent="0.25">
      <c r="A274" s="60"/>
      <c r="B274" s="55"/>
      <c r="C274" s="3" t="s">
        <v>10</v>
      </c>
      <c r="D274" s="4" t="s">
        <v>19</v>
      </c>
      <c r="E274" s="19">
        <v>22</v>
      </c>
      <c r="F274" s="34">
        <v>37</v>
      </c>
      <c r="G274" s="20"/>
      <c r="H274" s="7">
        <v>29</v>
      </c>
      <c r="I274" s="7"/>
      <c r="J274" s="7">
        <f t="shared" si="12"/>
        <v>1073</v>
      </c>
      <c r="K274" s="7">
        <f t="shared" si="13"/>
        <v>1073</v>
      </c>
    </row>
    <row r="275" spans="1:11" s="21" customFormat="1" x14ac:dyDescent="0.25">
      <c r="A275" s="60"/>
      <c r="B275" s="55"/>
      <c r="C275" s="3" t="s">
        <v>10</v>
      </c>
      <c r="D275" s="4" t="s">
        <v>13</v>
      </c>
      <c r="E275" s="19">
        <v>5</v>
      </c>
      <c r="F275" s="34">
        <v>8</v>
      </c>
      <c r="G275" s="20"/>
      <c r="H275" s="7">
        <v>29</v>
      </c>
      <c r="I275" s="7"/>
      <c r="J275" s="7">
        <f t="shared" si="12"/>
        <v>232</v>
      </c>
      <c r="K275" s="7">
        <f t="shared" si="13"/>
        <v>232</v>
      </c>
    </row>
    <row r="276" spans="1:11" s="21" customFormat="1" x14ac:dyDescent="0.25">
      <c r="A276" s="60"/>
      <c r="B276" s="55"/>
      <c r="C276" s="3" t="s">
        <v>10</v>
      </c>
      <c r="D276" s="4" t="s">
        <v>14</v>
      </c>
      <c r="E276" s="19">
        <v>30</v>
      </c>
      <c r="F276" s="34">
        <v>50</v>
      </c>
      <c r="G276" s="20"/>
      <c r="H276" s="7">
        <v>29</v>
      </c>
      <c r="I276" s="7"/>
      <c r="J276" s="7">
        <f t="shared" si="12"/>
        <v>1450</v>
      </c>
      <c r="K276" s="7">
        <f t="shared" si="13"/>
        <v>1450</v>
      </c>
    </row>
    <row r="277" spans="1:11" s="21" customFormat="1" x14ac:dyDescent="0.25">
      <c r="A277" s="60"/>
      <c r="B277" s="55"/>
      <c r="C277" s="3" t="s">
        <v>10</v>
      </c>
      <c r="D277" s="4" t="s">
        <v>15</v>
      </c>
      <c r="E277" s="19">
        <v>12</v>
      </c>
      <c r="F277" s="34">
        <v>22</v>
      </c>
      <c r="G277" s="20"/>
      <c r="H277" s="7">
        <v>29</v>
      </c>
      <c r="I277" s="7"/>
      <c r="J277" s="7">
        <f t="shared" si="12"/>
        <v>638</v>
      </c>
      <c r="K277" s="7">
        <f t="shared" si="13"/>
        <v>638</v>
      </c>
    </row>
    <row r="278" spans="1:11" s="21" customFormat="1" x14ac:dyDescent="0.25">
      <c r="A278" s="60"/>
      <c r="B278" s="62"/>
      <c r="C278" s="27"/>
      <c r="D278" s="23" t="s">
        <v>17</v>
      </c>
      <c r="E278" s="28">
        <v>275</v>
      </c>
      <c r="F278" s="35">
        <v>465</v>
      </c>
      <c r="G278" s="29"/>
      <c r="H278" s="25"/>
      <c r="I278" s="26"/>
      <c r="J278" s="26"/>
      <c r="K278" s="26">
        <f>SUM(K258:K277)</f>
        <v>15416</v>
      </c>
    </row>
    <row r="279" spans="1:11" x14ac:dyDescent="0.25">
      <c r="A279" s="61"/>
      <c r="B279" s="46"/>
      <c r="C279" s="47"/>
      <c r="D279" s="48" t="s">
        <v>150</v>
      </c>
      <c r="E279" s="49">
        <f>E278+E257+E245+E240+E222+E207+E201+E184+E171+E162+E150+E140+E131+E123+E112+E79+E57+E45+E31+E20+E8</f>
        <v>5372</v>
      </c>
      <c r="F279" s="49">
        <f>F278+F257+F245+F240+F222+F207+F201+F184+F171+F162+F150+F140+F131+F123+F112+F79+F57+F45+F31+F20+F8</f>
        <v>8769</v>
      </c>
      <c r="G279" s="10"/>
      <c r="H279" s="10"/>
      <c r="I279" s="50"/>
      <c r="J279" s="50"/>
      <c r="K279" s="50">
        <f>K278+K257+K245+K240+K222+K207+K201+K184+K171+K162+K150+K140+K131+K123+K112+K79+K57+K45+K31+K20+K8</f>
        <v>325512</v>
      </c>
    </row>
    <row r="282" spans="1:11" x14ac:dyDescent="0.25">
      <c r="B282" s="53" t="s">
        <v>177</v>
      </c>
      <c r="C282" s="53"/>
      <c r="D282" s="53"/>
      <c r="E282" s="53"/>
      <c r="F282" s="53"/>
      <c r="G282" s="53"/>
      <c r="H282" s="53" t="s">
        <v>178</v>
      </c>
      <c r="I282" s="53"/>
      <c r="J282" s="54"/>
    </row>
    <row r="283" spans="1:11" x14ac:dyDescent="0.25">
      <c r="B283" s="53" t="s">
        <v>179</v>
      </c>
      <c r="C283" s="53"/>
      <c r="D283" s="53"/>
      <c r="E283" s="53"/>
      <c r="F283" s="53"/>
      <c r="G283" s="53"/>
      <c r="H283" s="53" t="s">
        <v>180</v>
      </c>
      <c r="I283" s="53"/>
      <c r="J283" s="54"/>
    </row>
    <row r="284" spans="1:11" x14ac:dyDescent="0.25">
      <c r="B284" s="53"/>
      <c r="C284" s="53"/>
      <c r="D284" s="53"/>
      <c r="E284" s="53"/>
      <c r="F284" s="53"/>
      <c r="G284" s="53"/>
      <c r="H284" s="53"/>
      <c r="I284" s="53"/>
      <c r="J284" s="54"/>
    </row>
    <row r="375" spans="5:5" x14ac:dyDescent="0.25">
      <c r="E375" s="14"/>
    </row>
  </sheetData>
  <autoFilter ref="A2:K280" xr:uid="{00000000-0009-0000-0000-000001000000}"/>
  <mergeCells count="22">
    <mergeCell ref="B246:B257"/>
    <mergeCell ref="B185:B201"/>
    <mergeCell ref="B202:B207"/>
    <mergeCell ref="B208:B222"/>
    <mergeCell ref="B223:B240"/>
    <mergeCell ref="B241:B245"/>
    <mergeCell ref="B80:B112"/>
    <mergeCell ref="B113:B123"/>
    <mergeCell ref="B124:B131"/>
    <mergeCell ref="B132:B140"/>
    <mergeCell ref="A3:A279"/>
    <mergeCell ref="B3:B8"/>
    <mergeCell ref="B141:B150"/>
    <mergeCell ref="B151:B162"/>
    <mergeCell ref="B163:B171"/>
    <mergeCell ref="B172:B184"/>
    <mergeCell ref="B9:B20"/>
    <mergeCell ref="B21:B31"/>
    <mergeCell ref="B32:B45"/>
    <mergeCell ref="B46:B57"/>
    <mergeCell ref="B58:B79"/>
    <mergeCell ref="B258:B278"/>
  </mergeCells>
  <pageMargins left="0.70866141732283472" right="0" top="0.74803149606299213" bottom="0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28"/>
  <sheetViews>
    <sheetView topLeftCell="A25" workbookViewId="0">
      <selection activeCell="B37" sqref="B37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154</v>
      </c>
      <c r="B3" s="55" t="s">
        <v>40</v>
      </c>
      <c r="C3" s="3" t="s">
        <v>21</v>
      </c>
      <c r="D3" s="18" t="s">
        <v>35</v>
      </c>
      <c r="E3" s="8">
        <v>50</v>
      </c>
      <c r="F3" s="9"/>
      <c r="G3" s="7">
        <v>60</v>
      </c>
      <c r="H3" s="7"/>
      <c r="I3" s="7">
        <f>E3*G3</f>
        <v>3000</v>
      </c>
      <c r="J3" s="7"/>
      <c r="K3" s="7">
        <f>I3</f>
        <v>3000</v>
      </c>
    </row>
    <row r="4" spans="1:11" x14ac:dyDescent="0.25">
      <c r="A4" s="57"/>
      <c r="B4" s="55"/>
      <c r="C4" s="3" t="s">
        <v>21</v>
      </c>
      <c r="D4" s="18" t="s">
        <v>37</v>
      </c>
      <c r="E4" s="8">
        <v>51</v>
      </c>
      <c r="F4" s="9"/>
      <c r="G4" s="7">
        <v>60</v>
      </c>
      <c r="H4" s="7"/>
      <c r="I4" s="7">
        <f>E4*G4</f>
        <v>3060</v>
      </c>
      <c r="J4" s="7"/>
      <c r="K4" s="7">
        <f>I4</f>
        <v>3060</v>
      </c>
    </row>
    <row r="5" spans="1:11" x14ac:dyDescent="0.25">
      <c r="A5" s="57"/>
      <c r="B5" s="55"/>
      <c r="C5" s="3" t="s">
        <v>21</v>
      </c>
      <c r="D5" s="4" t="s">
        <v>19</v>
      </c>
      <c r="E5" s="8">
        <v>87</v>
      </c>
      <c r="F5" s="13">
        <v>145</v>
      </c>
      <c r="G5" s="6"/>
      <c r="H5" s="7">
        <v>32</v>
      </c>
      <c r="I5" s="7"/>
      <c r="J5" s="7">
        <f>F5*H5</f>
        <v>4640</v>
      </c>
      <c r="K5" s="7">
        <f>J5</f>
        <v>4640</v>
      </c>
    </row>
    <row r="6" spans="1:11" x14ac:dyDescent="0.25">
      <c r="A6" s="57"/>
      <c r="B6" s="55"/>
      <c r="C6" s="3" t="s">
        <v>21</v>
      </c>
      <c r="D6" s="4" t="s">
        <v>13</v>
      </c>
      <c r="E6" s="8">
        <v>11</v>
      </c>
      <c r="F6" s="13">
        <v>18</v>
      </c>
      <c r="G6" s="6"/>
      <c r="H6" s="7">
        <v>32</v>
      </c>
      <c r="I6" s="7"/>
      <c r="J6" s="7">
        <f>F6*H6</f>
        <v>576</v>
      </c>
      <c r="K6" s="7">
        <f>J6</f>
        <v>576</v>
      </c>
    </row>
    <row r="7" spans="1:11" x14ac:dyDescent="0.25">
      <c r="A7" s="57"/>
      <c r="B7" s="55"/>
      <c r="C7" s="3" t="s">
        <v>21</v>
      </c>
      <c r="D7" s="4" t="s">
        <v>14</v>
      </c>
      <c r="E7" s="8">
        <v>100</v>
      </c>
      <c r="F7" s="13">
        <v>167</v>
      </c>
      <c r="G7" s="6"/>
      <c r="H7" s="7">
        <v>32</v>
      </c>
      <c r="I7" s="7"/>
      <c r="J7" s="7">
        <f>F7*H7</f>
        <v>5344</v>
      </c>
      <c r="K7" s="7">
        <f>J7</f>
        <v>5344</v>
      </c>
    </row>
    <row r="8" spans="1:11" x14ac:dyDescent="0.25">
      <c r="A8" s="57"/>
      <c r="B8" s="55"/>
      <c r="C8" s="3" t="s">
        <v>21</v>
      </c>
      <c r="D8" s="4" t="s">
        <v>15</v>
      </c>
      <c r="E8" s="8">
        <v>37</v>
      </c>
      <c r="F8" s="13">
        <v>67</v>
      </c>
      <c r="G8" s="6"/>
      <c r="H8" s="7">
        <v>32</v>
      </c>
      <c r="I8" s="7"/>
      <c r="J8" s="7">
        <f>F8*H8</f>
        <v>2144</v>
      </c>
      <c r="K8" s="7">
        <f>J8</f>
        <v>2144</v>
      </c>
    </row>
    <row r="9" spans="1:11" x14ac:dyDescent="0.25">
      <c r="A9" s="57"/>
      <c r="B9" s="55"/>
      <c r="C9" s="3" t="s">
        <v>21</v>
      </c>
      <c r="D9" s="4" t="s">
        <v>16</v>
      </c>
      <c r="E9" s="8">
        <v>15</v>
      </c>
      <c r="F9" s="9"/>
      <c r="G9" s="7">
        <v>36</v>
      </c>
      <c r="H9" s="7"/>
      <c r="I9" s="7">
        <f>E9*G9</f>
        <v>540</v>
      </c>
      <c r="J9" s="7"/>
      <c r="K9" s="7">
        <f>I9</f>
        <v>540</v>
      </c>
    </row>
    <row r="10" spans="1:11" x14ac:dyDescent="0.25">
      <c r="A10" s="57"/>
      <c r="B10" s="56"/>
      <c r="C10" s="22"/>
      <c r="D10" s="23" t="s">
        <v>17</v>
      </c>
      <c r="E10" s="24">
        <v>351</v>
      </c>
      <c r="F10" s="24">
        <v>397</v>
      </c>
      <c r="G10" s="25"/>
      <c r="H10" s="25"/>
      <c r="I10" s="26"/>
      <c r="J10" s="26"/>
      <c r="K10" s="26">
        <f>SUM(K3:K9)</f>
        <v>19304</v>
      </c>
    </row>
    <row r="11" spans="1:11" x14ac:dyDescent="0.25">
      <c r="A11" s="57"/>
      <c r="B11" s="58" t="s">
        <v>59</v>
      </c>
      <c r="C11" s="3" t="s">
        <v>18</v>
      </c>
      <c r="D11" s="18" t="s">
        <v>37</v>
      </c>
      <c r="E11" s="8">
        <v>1</v>
      </c>
      <c r="F11" s="9"/>
      <c r="G11" s="7">
        <v>123</v>
      </c>
      <c r="H11" s="7"/>
      <c r="I11" s="7">
        <f>E11*G11</f>
        <v>123</v>
      </c>
      <c r="J11" s="7"/>
      <c r="K11" s="7">
        <f>I11</f>
        <v>123</v>
      </c>
    </row>
    <row r="12" spans="1:11" x14ac:dyDescent="0.25">
      <c r="A12" s="57"/>
      <c r="B12" s="55"/>
      <c r="C12" s="3" t="s">
        <v>18</v>
      </c>
      <c r="D12" s="4" t="s">
        <v>19</v>
      </c>
      <c r="E12" s="8">
        <v>4</v>
      </c>
      <c r="F12" s="13">
        <v>7</v>
      </c>
      <c r="G12" s="6"/>
      <c r="H12" s="7">
        <v>35</v>
      </c>
      <c r="I12" s="7"/>
      <c r="J12" s="7">
        <f>F12*H12</f>
        <v>245</v>
      </c>
      <c r="K12" s="7">
        <f>J12</f>
        <v>245</v>
      </c>
    </row>
    <row r="13" spans="1:11" x14ac:dyDescent="0.25">
      <c r="A13" s="57"/>
      <c r="B13" s="55"/>
      <c r="C13" s="3" t="s">
        <v>18</v>
      </c>
      <c r="D13" s="4" t="s">
        <v>14</v>
      </c>
      <c r="E13" s="8">
        <v>7</v>
      </c>
      <c r="F13" s="13">
        <v>12</v>
      </c>
      <c r="G13" s="6"/>
      <c r="H13" s="7">
        <v>35</v>
      </c>
      <c r="I13" s="7"/>
      <c r="J13" s="7">
        <f>F13*H13</f>
        <v>420</v>
      </c>
      <c r="K13" s="7">
        <f>J13</f>
        <v>420</v>
      </c>
    </row>
    <row r="14" spans="1:11" x14ac:dyDescent="0.25">
      <c r="A14" s="57"/>
      <c r="B14" s="55"/>
      <c r="C14" s="3" t="s">
        <v>18</v>
      </c>
      <c r="D14" s="4" t="s">
        <v>15</v>
      </c>
      <c r="E14" s="8">
        <v>4</v>
      </c>
      <c r="F14" s="13">
        <v>7</v>
      </c>
      <c r="G14" s="6"/>
      <c r="H14" s="7">
        <v>35</v>
      </c>
      <c r="I14" s="7"/>
      <c r="J14" s="7">
        <f>F14*H14</f>
        <v>245</v>
      </c>
      <c r="K14" s="7">
        <f>J14</f>
        <v>245</v>
      </c>
    </row>
    <row r="15" spans="1:11" x14ac:dyDescent="0.25">
      <c r="A15" s="57"/>
      <c r="B15" s="56"/>
      <c r="C15" s="22"/>
      <c r="D15" s="23" t="s">
        <v>17</v>
      </c>
      <c r="E15" s="24">
        <v>16</v>
      </c>
      <c r="F15" s="24">
        <v>26</v>
      </c>
      <c r="G15" s="25"/>
      <c r="H15" s="25"/>
      <c r="I15" s="26"/>
      <c r="J15" s="26"/>
      <c r="K15" s="26">
        <f>SUM(K11:K14)</f>
        <v>1033</v>
      </c>
    </row>
    <row r="16" spans="1:11" x14ac:dyDescent="0.25">
      <c r="A16" s="57"/>
      <c r="B16" s="58" t="s">
        <v>60</v>
      </c>
      <c r="C16" s="3" t="s">
        <v>20</v>
      </c>
      <c r="D16" s="18" t="s">
        <v>37</v>
      </c>
      <c r="E16" s="8">
        <v>1</v>
      </c>
      <c r="F16" s="9"/>
      <c r="G16" s="7">
        <v>65</v>
      </c>
      <c r="H16" s="7"/>
      <c r="I16" s="7">
        <f>E16*G16</f>
        <v>65</v>
      </c>
      <c r="J16" s="7"/>
      <c r="K16" s="7">
        <f>I16</f>
        <v>65</v>
      </c>
    </row>
    <row r="17" spans="1:11" x14ac:dyDescent="0.25">
      <c r="A17" s="57"/>
      <c r="B17" s="55"/>
      <c r="C17" s="3" t="s">
        <v>20</v>
      </c>
      <c r="D17" s="4" t="s">
        <v>19</v>
      </c>
      <c r="E17" s="8">
        <v>9</v>
      </c>
      <c r="F17" s="13">
        <v>15</v>
      </c>
      <c r="G17" s="6"/>
      <c r="H17" s="7">
        <v>35</v>
      </c>
      <c r="I17" s="7"/>
      <c r="J17" s="7">
        <f>F17*H17</f>
        <v>525</v>
      </c>
      <c r="K17" s="7">
        <f>J17</f>
        <v>525</v>
      </c>
    </row>
    <row r="18" spans="1:11" x14ac:dyDescent="0.25">
      <c r="A18" s="57"/>
      <c r="B18" s="55"/>
      <c r="C18" s="3" t="s">
        <v>20</v>
      </c>
      <c r="D18" s="4" t="s">
        <v>14</v>
      </c>
      <c r="E18" s="8">
        <v>18</v>
      </c>
      <c r="F18" s="13">
        <v>30</v>
      </c>
      <c r="G18" s="6"/>
      <c r="H18" s="7">
        <v>35</v>
      </c>
      <c r="I18" s="7"/>
      <c r="J18" s="7">
        <f>F18*H18</f>
        <v>1050</v>
      </c>
      <c r="K18" s="7">
        <f>J18</f>
        <v>1050</v>
      </c>
    </row>
    <row r="19" spans="1:11" x14ac:dyDescent="0.25">
      <c r="A19" s="57"/>
      <c r="B19" s="55"/>
      <c r="C19" s="3" t="s">
        <v>20</v>
      </c>
      <c r="D19" s="4" t="s">
        <v>15</v>
      </c>
      <c r="E19" s="8">
        <v>10</v>
      </c>
      <c r="F19" s="13">
        <v>18</v>
      </c>
      <c r="G19" s="6"/>
      <c r="H19" s="7">
        <v>35</v>
      </c>
      <c r="I19" s="7"/>
      <c r="J19" s="7">
        <f>F19*H19</f>
        <v>630</v>
      </c>
      <c r="K19" s="7">
        <f>J19</f>
        <v>630</v>
      </c>
    </row>
    <row r="20" spans="1:11" x14ac:dyDescent="0.25">
      <c r="A20" s="57"/>
      <c r="B20" s="56"/>
      <c r="C20" s="22"/>
      <c r="D20" s="23" t="s">
        <v>17</v>
      </c>
      <c r="E20" s="24">
        <v>38</v>
      </c>
      <c r="F20" s="24">
        <v>63</v>
      </c>
      <c r="G20" s="25"/>
      <c r="H20" s="25"/>
      <c r="I20" s="26"/>
      <c r="J20" s="26"/>
      <c r="K20" s="26">
        <f>SUM(K16:K19)</f>
        <v>2270</v>
      </c>
    </row>
    <row r="21" spans="1:11" x14ac:dyDescent="0.25">
      <c r="A21" s="57"/>
      <c r="B21" s="58" t="s">
        <v>61</v>
      </c>
      <c r="C21" s="3" t="s">
        <v>18</v>
      </c>
      <c r="D21" s="18" t="s">
        <v>37</v>
      </c>
      <c r="E21" s="8">
        <v>21</v>
      </c>
      <c r="F21" s="9"/>
      <c r="G21" s="7">
        <v>123</v>
      </c>
      <c r="H21" s="7"/>
      <c r="I21" s="7">
        <f>E21*G21</f>
        <v>2583</v>
      </c>
      <c r="J21" s="7"/>
      <c r="K21" s="7">
        <f>I21</f>
        <v>2583</v>
      </c>
    </row>
    <row r="22" spans="1:11" x14ac:dyDescent="0.25">
      <c r="A22" s="57"/>
      <c r="B22" s="55"/>
      <c r="C22" s="3" t="s">
        <v>18</v>
      </c>
      <c r="D22" s="4" t="s">
        <v>19</v>
      </c>
      <c r="E22" s="8">
        <v>17</v>
      </c>
      <c r="F22" s="13">
        <v>28</v>
      </c>
      <c r="G22" s="6"/>
      <c r="H22" s="7">
        <v>35</v>
      </c>
      <c r="I22" s="7"/>
      <c r="J22" s="7">
        <f>F22*H22</f>
        <v>980</v>
      </c>
      <c r="K22" s="7">
        <f>J22</f>
        <v>980</v>
      </c>
    </row>
    <row r="23" spans="1:11" x14ac:dyDescent="0.25">
      <c r="A23" s="57"/>
      <c r="B23" s="55"/>
      <c r="C23" s="3" t="s">
        <v>18</v>
      </c>
      <c r="D23" s="4" t="s">
        <v>14</v>
      </c>
      <c r="E23" s="8">
        <v>240</v>
      </c>
      <c r="F23" s="13">
        <v>400</v>
      </c>
      <c r="G23" s="6"/>
      <c r="H23" s="7">
        <v>35</v>
      </c>
      <c r="I23" s="7"/>
      <c r="J23" s="7">
        <f>F23*H23</f>
        <v>14000</v>
      </c>
      <c r="K23" s="7">
        <f>J23</f>
        <v>14000</v>
      </c>
    </row>
    <row r="24" spans="1:11" x14ac:dyDescent="0.25">
      <c r="A24" s="57"/>
      <c r="B24" s="55"/>
      <c r="C24" s="3" t="s">
        <v>18</v>
      </c>
      <c r="D24" s="4" t="s">
        <v>15</v>
      </c>
      <c r="E24" s="8">
        <v>132</v>
      </c>
      <c r="F24" s="13">
        <v>240</v>
      </c>
      <c r="G24" s="6"/>
      <c r="H24" s="7">
        <v>35</v>
      </c>
      <c r="I24" s="7"/>
      <c r="J24" s="7">
        <f>F24*H24</f>
        <v>8400</v>
      </c>
      <c r="K24" s="7">
        <f>J24</f>
        <v>8400</v>
      </c>
    </row>
    <row r="25" spans="1:11" x14ac:dyDescent="0.25">
      <c r="A25" s="57"/>
      <c r="B25" s="55"/>
      <c r="C25" s="3" t="s">
        <v>18</v>
      </c>
      <c r="D25" s="4" t="s">
        <v>16</v>
      </c>
      <c r="E25" s="8">
        <v>5</v>
      </c>
      <c r="F25" s="9"/>
      <c r="G25" s="7">
        <v>63</v>
      </c>
      <c r="H25" s="7"/>
      <c r="I25" s="7">
        <f>E25*G25</f>
        <v>315</v>
      </c>
      <c r="J25" s="7"/>
      <c r="K25" s="7">
        <f>I25</f>
        <v>315</v>
      </c>
    </row>
    <row r="26" spans="1:11" x14ac:dyDescent="0.25">
      <c r="A26" s="57"/>
      <c r="B26" s="56"/>
      <c r="C26" s="22"/>
      <c r="D26" s="23" t="s">
        <v>17</v>
      </c>
      <c r="E26" s="24">
        <v>415</v>
      </c>
      <c r="F26" s="24">
        <v>668</v>
      </c>
      <c r="G26" s="25"/>
      <c r="H26" s="25"/>
      <c r="I26" s="26"/>
      <c r="J26" s="26"/>
      <c r="K26" s="26">
        <f>SUM(K21:K25)</f>
        <v>26278</v>
      </c>
    </row>
    <row r="27" spans="1:11" x14ac:dyDescent="0.25">
      <c r="A27" s="57"/>
      <c r="B27" s="58" t="s">
        <v>65</v>
      </c>
      <c r="C27" s="3" t="s">
        <v>18</v>
      </c>
      <c r="D27" s="4" t="s">
        <v>19</v>
      </c>
      <c r="E27" s="8">
        <v>3</v>
      </c>
      <c r="F27" s="13">
        <v>5</v>
      </c>
      <c r="G27" s="31"/>
      <c r="H27" s="7">
        <v>35</v>
      </c>
      <c r="I27" s="31"/>
      <c r="J27" s="7">
        <f>F27*H27</f>
        <v>175</v>
      </c>
      <c r="K27" s="7">
        <f>J27</f>
        <v>175</v>
      </c>
    </row>
    <row r="28" spans="1:11" x14ac:dyDescent="0.25">
      <c r="A28" s="57"/>
      <c r="B28" s="55"/>
      <c r="C28" s="3" t="s">
        <v>18</v>
      </c>
      <c r="D28" s="4" t="s">
        <v>13</v>
      </c>
      <c r="E28" s="8">
        <v>1</v>
      </c>
      <c r="F28" s="13">
        <v>2</v>
      </c>
      <c r="G28" s="31"/>
      <c r="H28" s="7">
        <v>35</v>
      </c>
      <c r="I28" s="31"/>
      <c r="J28" s="7">
        <f>F28*H28</f>
        <v>70</v>
      </c>
      <c r="K28" s="7">
        <f>J28</f>
        <v>70</v>
      </c>
    </row>
    <row r="29" spans="1:11" x14ac:dyDescent="0.25">
      <c r="A29" s="57"/>
      <c r="B29" s="55"/>
      <c r="C29" s="3" t="s">
        <v>18</v>
      </c>
      <c r="D29" s="4" t="s">
        <v>14</v>
      </c>
      <c r="E29" s="8">
        <v>6</v>
      </c>
      <c r="F29" s="13">
        <v>10</v>
      </c>
      <c r="G29" s="31"/>
      <c r="H29" s="7">
        <v>35</v>
      </c>
      <c r="I29" s="31"/>
      <c r="J29" s="7">
        <f>F29*H29</f>
        <v>350</v>
      </c>
      <c r="K29" s="7">
        <f>J29</f>
        <v>350</v>
      </c>
    </row>
    <row r="30" spans="1:11" x14ac:dyDescent="0.25">
      <c r="A30" s="57"/>
      <c r="B30" s="55"/>
      <c r="C30" s="3" t="s">
        <v>18</v>
      </c>
      <c r="D30" s="4" t="s">
        <v>15</v>
      </c>
      <c r="E30" s="8">
        <v>4</v>
      </c>
      <c r="F30" s="13">
        <v>7</v>
      </c>
      <c r="G30" s="31"/>
      <c r="H30" s="7">
        <v>35</v>
      </c>
      <c r="I30" s="31"/>
      <c r="J30" s="7">
        <f>F30*H30</f>
        <v>245</v>
      </c>
      <c r="K30" s="7">
        <f>J30</f>
        <v>245</v>
      </c>
    </row>
    <row r="31" spans="1:11" x14ac:dyDescent="0.25">
      <c r="A31" s="57"/>
      <c r="B31" s="56"/>
      <c r="C31" s="22"/>
      <c r="D31" s="23" t="s">
        <v>17</v>
      </c>
      <c r="E31" s="24">
        <v>14</v>
      </c>
      <c r="F31" s="24">
        <v>24</v>
      </c>
      <c r="G31" s="32"/>
      <c r="H31" s="32"/>
      <c r="I31" s="32"/>
      <c r="J31" s="32"/>
      <c r="K31" s="33">
        <f>SUM(K27:K30)</f>
        <v>840</v>
      </c>
    </row>
    <row r="32" spans="1:11" x14ac:dyDescent="0.25">
      <c r="A32" s="57"/>
      <c r="B32" s="46"/>
      <c r="C32" s="47"/>
      <c r="D32" s="48" t="s">
        <v>151</v>
      </c>
      <c r="E32" s="49">
        <f>E31+E26+E20+E15+E10</f>
        <v>834</v>
      </c>
      <c r="F32" s="49">
        <f>F31+F26+F20+F15+F10</f>
        <v>1178</v>
      </c>
      <c r="G32" s="42"/>
      <c r="H32" s="42"/>
      <c r="I32" s="42"/>
      <c r="J32" s="42"/>
      <c r="K32" s="50">
        <f>K31+K26+K20+K15+K10</f>
        <v>49725</v>
      </c>
    </row>
    <row r="35" spans="2:10" x14ac:dyDescent="0.25">
      <c r="B35" s="53" t="s">
        <v>177</v>
      </c>
      <c r="C35" s="53"/>
      <c r="D35" s="53"/>
      <c r="E35" s="53"/>
      <c r="F35" s="53"/>
      <c r="G35" s="53"/>
      <c r="H35" s="53" t="s">
        <v>178</v>
      </c>
      <c r="I35" s="53"/>
      <c r="J35" s="54"/>
    </row>
    <row r="36" spans="2:10" x14ac:dyDescent="0.25">
      <c r="B36" s="53" t="s">
        <v>179</v>
      </c>
      <c r="C36" s="53"/>
      <c r="D36" s="53"/>
      <c r="E36" s="53"/>
      <c r="F36" s="53"/>
      <c r="G36" s="53"/>
      <c r="H36" s="53" t="s">
        <v>180</v>
      </c>
      <c r="I36" s="53"/>
      <c r="J36" s="54"/>
    </row>
    <row r="37" spans="2:10" x14ac:dyDescent="0.25">
      <c r="B37" s="53"/>
      <c r="C37" s="53"/>
      <c r="D37" s="53"/>
      <c r="E37" s="53"/>
      <c r="F37" s="53"/>
      <c r="G37" s="53"/>
      <c r="H37" s="53"/>
      <c r="I37" s="53"/>
      <c r="J37" s="54"/>
    </row>
    <row r="128" spans="5:5" x14ac:dyDescent="0.25">
      <c r="E128" s="14"/>
    </row>
  </sheetData>
  <autoFilter ref="A2:K33" xr:uid="{00000000-0009-0000-0000-000002000000}"/>
  <mergeCells count="6">
    <mergeCell ref="A3:A32"/>
    <mergeCell ref="B3:B10"/>
    <mergeCell ref="B11:B15"/>
    <mergeCell ref="B16:B20"/>
    <mergeCell ref="B21:B26"/>
    <mergeCell ref="B27:B31"/>
  </mergeCells>
  <pageMargins left="0.7" right="0.7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6"/>
  <sheetViews>
    <sheetView topLeftCell="A43" workbookViewId="0">
      <selection activeCell="B55" sqref="B55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156</v>
      </c>
      <c r="B3" s="58" t="s">
        <v>62</v>
      </c>
      <c r="C3" s="3" t="s">
        <v>18</v>
      </c>
      <c r="D3" s="18" t="s">
        <v>37</v>
      </c>
      <c r="E3" s="8">
        <v>11</v>
      </c>
      <c r="F3" s="9"/>
      <c r="G3" s="7">
        <v>123</v>
      </c>
      <c r="H3" s="7"/>
      <c r="I3" s="7">
        <f>E3*G3</f>
        <v>1353</v>
      </c>
      <c r="J3" s="7"/>
      <c r="K3" s="7">
        <f>I3</f>
        <v>1353</v>
      </c>
    </row>
    <row r="4" spans="1:11" x14ac:dyDescent="0.25">
      <c r="A4" s="57"/>
      <c r="B4" s="55"/>
      <c r="C4" s="3" t="s">
        <v>18</v>
      </c>
      <c r="D4" s="4" t="s">
        <v>19</v>
      </c>
      <c r="E4" s="8">
        <v>13</v>
      </c>
      <c r="F4" s="13">
        <v>22</v>
      </c>
      <c r="G4" s="6"/>
      <c r="H4" s="7">
        <v>35</v>
      </c>
      <c r="I4" s="7"/>
      <c r="J4" s="7">
        <f>F4*H4</f>
        <v>770</v>
      </c>
      <c r="K4" s="7">
        <f>J4</f>
        <v>770</v>
      </c>
    </row>
    <row r="5" spans="1:11" x14ac:dyDescent="0.25">
      <c r="A5" s="57"/>
      <c r="B5" s="55"/>
      <c r="C5" s="3" t="s">
        <v>18</v>
      </c>
      <c r="D5" s="4" t="s">
        <v>14</v>
      </c>
      <c r="E5" s="8">
        <v>70</v>
      </c>
      <c r="F5" s="13">
        <v>117</v>
      </c>
      <c r="G5" s="6"/>
      <c r="H5" s="7">
        <v>35</v>
      </c>
      <c r="I5" s="7"/>
      <c r="J5" s="7">
        <f>F5*H5</f>
        <v>4095</v>
      </c>
      <c r="K5" s="7">
        <f>J5</f>
        <v>4095</v>
      </c>
    </row>
    <row r="6" spans="1:11" x14ac:dyDescent="0.25">
      <c r="A6" s="57"/>
      <c r="B6" s="55"/>
      <c r="C6" s="3" t="s">
        <v>18</v>
      </c>
      <c r="D6" s="4" t="s">
        <v>15</v>
      </c>
      <c r="E6" s="8">
        <v>48</v>
      </c>
      <c r="F6" s="13">
        <v>87</v>
      </c>
      <c r="G6" s="6"/>
      <c r="H6" s="7">
        <v>35</v>
      </c>
      <c r="I6" s="7"/>
      <c r="J6" s="7">
        <f>F6*H6</f>
        <v>3045</v>
      </c>
      <c r="K6" s="7">
        <f>J6</f>
        <v>3045</v>
      </c>
    </row>
    <row r="7" spans="1:11" x14ac:dyDescent="0.25">
      <c r="A7" s="57"/>
      <c r="B7" s="55"/>
      <c r="C7" s="3" t="s">
        <v>18</v>
      </c>
      <c r="D7" s="4" t="s">
        <v>16</v>
      </c>
      <c r="E7" s="8">
        <v>1</v>
      </c>
      <c r="F7" s="13"/>
      <c r="G7" s="7">
        <v>63</v>
      </c>
      <c r="H7" s="7"/>
      <c r="I7" s="7">
        <f>E7*G7</f>
        <v>63</v>
      </c>
      <c r="J7" s="7"/>
      <c r="K7" s="7">
        <f>I7</f>
        <v>63</v>
      </c>
    </row>
    <row r="8" spans="1:11" x14ac:dyDescent="0.25">
      <c r="A8" s="57"/>
      <c r="B8" s="56"/>
      <c r="C8" s="22"/>
      <c r="D8" s="23" t="s">
        <v>17</v>
      </c>
      <c r="E8" s="24">
        <v>143</v>
      </c>
      <c r="F8" s="24">
        <v>226</v>
      </c>
      <c r="G8" s="25"/>
      <c r="H8" s="25"/>
      <c r="I8" s="26"/>
      <c r="J8" s="26"/>
      <c r="K8" s="26">
        <f>SUM(K3:K7)</f>
        <v>9326</v>
      </c>
    </row>
    <row r="9" spans="1:11" x14ac:dyDescent="0.25">
      <c r="A9" s="57"/>
      <c r="B9" s="58" t="s">
        <v>63</v>
      </c>
      <c r="C9" s="3" t="s">
        <v>18</v>
      </c>
      <c r="D9" s="18" t="s">
        <v>37</v>
      </c>
      <c r="E9" s="8">
        <v>8</v>
      </c>
      <c r="F9" s="9"/>
      <c r="G9" s="7">
        <v>123</v>
      </c>
      <c r="H9" s="7"/>
      <c r="I9" s="7">
        <f>E9*G9</f>
        <v>984</v>
      </c>
      <c r="J9" s="7"/>
      <c r="K9" s="7">
        <f>I9</f>
        <v>984</v>
      </c>
    </row>
    <row r="10" spans="1:11" x14ac:dyDescent="0.25">
      <c r="A10" s="57"/>
      <c r="B10" s="55"/>
      <c r="C10" s="3" t="s">
        <v>18</v>
      </c>
      <c r="D10" s="4" t="s">
        <v>19</v>
      </c>
      <c r="E10" s="8">
        <v>7</v>
      </c>
      <c r="F10" s="13">
        <v>12</v>
      </c>
      <c r="G10" s="6"/>
      <c r="H10" s="7">
        <v>35</v>
      </c>
      <c r="I10" s="7"/>
      <c r="J10" s="7">
        <f>F10*H10</f>
        <v>420</v>
      </c>
      <c r="K10" s="7">
        <f>J10</f>
        <v>420</v>
      </c>
    </row>
    <row r="11" spans="1:11" x14ac:dyDescent="0.25">
      <c r="A11" s="57"/>
      <c r="B11" s="55"/>
      <c r="C11" s="3" t="s">
        <v>18</v>
      </c>
      <c r="D11" s="4" t="s">
        <v>14</v>
      </c>
      <c r="E11" s="8">
        <v>130</v>
      </c>
      <c r="F11" s="13">
        <v>217</v>
      </c>
      <c r="G11" s="6"/>
      <c r="H11" s="7">
        <v>35</v>
      </c>
      <c r="I11" s="7"/>
      <c r="J11" s="7">
        <f>F11*H11</f>
        <v>7595</v>
      </c>
      <c r="K11" s="7">
        <f>J11</f>
        <v>7595</v>
      </c>
    </row>
    <row r="12" spans="1:11" x14ac:dyDescent="0.25">
      <c r="A12" s="57"/>
      <c r="B12" s="55"/>
      <c r="C12" s="3" t="s">
        <v>18</v>
      </c>
      <c r="D12" s="4" t="s">
        <v>15</v>
      </c>
      <c r="E12" s="8">
        <v>60</v>
      </c>
      <c r="F12" s="13">
        <v>109</v>
      </c>
      <c r="G12" s="6"/>
      <c r="H12" s="7">
        <v>35</v>
      </c>
      <c r="I12" s="7"/>
      <c r="J12" s="7">
        <f>F12*H12</f>
        <v>3815</v>
      </c>
      <c r="K12" s="7">
        <f>J12</f>
        <v>3815</v>
      </c>
    </row>
    <row r="13" spans="1:11" x14ac:dyDescent="0.25">
      <c r="A13" s="57"/>
      <c r="B13" s="55"/>
      <c r="C13" s="3" t="s">
        <v>18</v>
      </c>
      <c r="D13" s="4" t="s">
        <v>16</v>
      </c>
      <c r="E13" s="8">
        <v>2</v>
      </c>
      <c r="F13" s="9"/>
      <c r="G13" s="7">
        <v>63</v>
      </c>
      <c r="H13" s="7"/>
      <c r="I13" s="7">
        <f>E13*G13</f>
        <v>126</v>
      </c>
      <c r="J13" s="7"/>
      <c r="K13" s="7">
        <f>I13</f>
        <v>126</v>
      </c>
    </row>
    <row r="14" spans="1:11" x14ac:dyDescent="0.25">
      <c r="A14" s="57"/>
      <c r="B14" s="55"/>
      <c r="C14" s="3" t="s">
        <v>22</v>
      </c>
      <c r="D14" s="4" t="s">
        <v>19</v>
      </c>
      <c r="E14" s="8">
        <v>10</v>
      </c>
      <c r="F14" s="13">
        <v>17</v>
      </c>
      <c r="G14" s="6"/>
      <c r="H14" s="7">
        <v>35</v>
      </c>
      <c r="I14" s="7"/>
      <c r="J14" s="7">
        <f>F14*H14</f>
        <v>595</v>
      </c>
      <c r="K14" s="7">
        <f>J14</f>
        <v>595</v>
      </c>
    </row>
    <row r="15" spans="1:11" x14ac:dyDescent="0.25">
      <c r="A15" s="57"/>
      <c r="B15" s="55"/>
      <c r="C15" s="3" t="s">
        <v>22</v>
      </c>
      <c r="D15" s="4" t="s">
        <v>13</v>
      </c>
      <c r="E15" s="8">
        <v>4</v>
      </c>
      <c r="F15" s="13">
        <v>7</v>
      </c>
      <c r="G15" s="6"/>
      <c r="H15" s="7">
        <v>35</v>
      </c>
      <c r="I15" s="7"/>
      <c r="J15" s="7">
        <f>F15*H15</f>
        <v>245</v>
      </c>
      <c r="K15" s="7">
        <f>J15</f>
        <v>245</v>
      </c>
    </row>
    <row r="16" spans="1:11" x14ac:dyDescent="0.25">
      <c r="A16" s="57"/>
      <c r="B16" s="55"/>
      <c r="C16" s="3" t="s">
        <v>22</v>
      </c>
      <c r="D16" s="4" t="s">
        <v>14</v>
      </c>
      <c r="E16" s="8">
        <v>14</v>
      </c>
      <c r="F16" s="13">
        <v>23</v>
      </c>
      <c r="G16" s="6"/>
      <c r="H16" s="7">
        <v>35</v>
      </c>
      <c r="I16" s="7"/>
      <c r="J16" s="7">
        <f>F16*H16</f>
        <v>805</v>
      </c>
      <c r="K16" s="7">
        <f>J16</f>
        <v>805</v>
      </c>
    </row>
    <row r="17" spans="1:11" x14ac:dyDescent="0.25">
      <c r="A17" s="57"/>
      <c r="B17" s="55"/>
      <c r="C17" s="3" t="s">
        <v>22</v>
      </c>
      <c r="D17" s="4" t="s">
        <v>15</v>
      </c>
      <c r="E17" s="8">
        <v>7</v>
      </c>
      <c r="F17" s="13">
        <v>13</v>
      </c>
      <c r="G17" s="6"/>
      <c r="H17" s="7">
        <v>35</v>
      </c>
      <c r="I17" s="7"/>
      <c r="J17" s="7">
        <f>F17*H17</f>
        <v>455</v>
      </c>
      <c r="K17" s="7">
        <f>J17</f>
        <v>455</v>
      </c>
    </row>
    <row r="18" spans="1:11" x14ac:dyDescent="0.25">
      <c r="A18" s="57"/>
      <c r="B18" s="56"/>
      <c r="C18" s="22"/>
      <c r="D18" s="23" t="s">
        <v>17</v>
      </c>
      <c r="E18" s="24">
        <v>242</v>
      </c>
      <c r="F18" s="24">
        <v>398</v>
      </c>
      <c r="G18" s="25"/>
      <c r="H18" s="25"/>
      <c r="I18" s="26"/>
      <c r="J18" s="26"/>
      <c r="K18" s="26">
        <f>SUM(K9:K17)</f>
        <v>15040</v>
      </c>
    </row>
    <row r="19" spans="1:11" x14ac:dyDescent="0.25">
      <c r="A19" s="57"/>
      <c r="B19" s="58" t="s">
        <v>139</v>
      </c>
      <c r="C19" s="3" t="s">
        <v>18</v>
      </c>
      <c r="D19" s="18" t="s">
        <v>37</v>
      </c>
      <c r="E19" s="8">
        <v>5</v>
      </c>
      <c r="F19" s="9"/>
      <c r="G19" s="7">
        <v>123</v>
      </c>
      <c r="H19" s="7"/>
      <c r="I19" s="7">
        <f>E19*G19</f>
        <v>615</v>
      </c>
      <c r="J19" s="7"/>
      <c r="K19" s="7">
        <f>I19</f>
        <v>615</v>
      </c>
    </row>
    <row r="20" spans="1:11" x14ac:dyDescent="0.25">
      <c r="A20" s="57"/>
      <c r="B20" s="55"/>
      <c r="C20" s="3" t="s">
        <v>18</v>
      </c>
      <c r="D20" s="4" t="s">
        <v>19</v>
      </c>
      <c r="E20" s="8">
        <v>10</v>
      </c>
      <c r="F20" s="13">
        <v>17</v>
      </c>
      <c r="G20" s="6"/>
      <c r="H20" s="7">
        <v>35</v>
      </c>
      <c r="I20" s="7"/>
      <c r="J20" s="7">
        <f>F20*H20</f>
        <v>595</v>
      </c>
      <c r="K20" s="7">
        <f>J20</f>
        <v>595</v>
      </c>
    </row>
    <row r="21" spans="1:11" x14ac:dyDescent="0.25">
      <c r="A21" s="57"/>
      <c r="B21" s="55"/>
      <c r="C21" s="3" t="s">
        <v>18</v>
      </c>
      <c r="D21" s="4" t="s">
        <v>14</v>
      </c>
      <c r="E21" s="8">
        <v>45</v>
      </c>
      <c r="F21" s="13">
        <v>75</v>
      </c>
      <c r="G21" s="6"/>
      <c r="H21" s="7">
        <v>35</v>
      </c>
      <c r="I21" s="7"/>
      <c r="J21" s="7">
        <f>F21*H21</f>
        <v>2625</v>
      </c>
      <c r="K21" s="7">
        <f>J21</f>
        <v>2625</v>
      </c>
    </row>
    <row r="22" spans="1:11" x14ac:dyDescent="0.25">
      <c r="A22" s="57"/>
      <c r="B22" s="55"/>
      <c r="C22" s="3" t="s">
        <v>18</v>
      </c>
      <c r="D22" s="4" t="s">
        <v>15</v>
      </c>
      <c r="E22" s="8">
        <v>25</v>
      </c>
      <c r="F22" s="13">
        <v>45</v>
      </c>
      <c r="G22" s="6"/>
      <c r="H22" s="7">
        <v>35</v>
      </c>
      <c r="I22" s="7"/>
      <c r="J22" s="7">
        <f>F22*H22</f>
        <v>1575</v>
      </c>
      <c r="K22" s="7">
        <f>J22</f>
        <v>1575</v>
      </c>
    </row>
    <row r="23" spans="1:11" x14ac:dyDescent="0.25">
      <c r="A23" s="57"/>
      <c r="B23" s="55"/>
      <c r="C23" s="3" t="s">
        <v>18</v>
      </c>
      <c r="D23" s="4" t="s">
        <v>16</v>
      </c>
      <c r="E23" s="8">
        <v>1</v>
      </c>
      <c r="F23" s="9"/>
      <c r="G23" s="7">
        <v>63</v>
      </c>
      <c r="H23" s="7"/>
      <c r="I23" s="7">
        <f>E23*G23</f>
        <v>63</v>
      </c>
      <c r="J23" s="7"/>
      <c r="K23" s="7">
        <f>I23</f>
        <v>63</v>
      </c>
    </row>
    <row r="24" spans="1:11" x14ac:dyDescent="0.25">
      <c r="A24" s="57"/>
      <c r="B24" s="55"/>
      <c r="C24" s="3" t="s">
        <v>20</v>
      </c>
      <c r="D24" s="18" t="s">
        <v>37</v>
      </c>
      <c r="E24" s="8">
        <v>2</v>
      </c>
      <c r="F24" s="9"/>
      <c r="G24" s="7">
        <v>65</v>
      </c>
      <c r="H24" s="7"/>
      <c r="I24" s="7">
        <f>E24*G24</f>
        <v>130</v>
      </c>
      <c r="J24" s="7"/>
      <c r="K24" s="7">
        <f>I24</f>
        <v>130</v>
      </c>
    </row>
    <row r="25" spans="1:11" x14ac:dyDescent="0.25">
      <c r="A25" s="57"/>
      <c r="B25" s="55"/>
      <c r="C25" s="3" t="s">
        <v>20</v>
      </c>
      <c r="D25" s="4" t="s">
        <v>19</v>
      </c>
      <c r="E25" s="8">
        <v>3</v>
      </c>
      <c r="F25" s="13">
        <v>5</v>
      </c>
      <c r="G25" s="6"/>
      <c r="H25" s="7">
        <v>35</v>
      </c>
      <c r="I25" s="7"/>
      <c r="J25" s="7">
        <f>F25*H25</f>
        <v>175</v>
      </c>
      <c r="K25" s="7">
        <f>J25</f>
        <v>175</v>
      </c>
    </row>
    <row r="26" spans="1:11" x14ac:dyDescent="0.25">
      <c r="A26" s="57"/>
      <c r="B26" s="55"/>
      <c r="C26" s="3" t="s">
        <v>20</v>
      </c>
      <c r="D26" s="4" t="s">
        <v>14</v>
      </c>
      <c r="E26" s="8">
        <v>28</v>
      </c>
      <c r="F26" s="13">
        <v>47</v>
      </c>
      <c r="G26" s="6"/>
      <c r="H26" s="7">
        <v>35</v>
      </c>
      <c r="I26" s="7"/>
      <c r="J26" s="7">
        <f>F26*H26</f>
        <v>1645</v>
      </c>
      <c r="K26" s="7">
        <f>J26</f>
        <v>1645</v>
      </c>
    </row>
    <row r="27" spans="1:11" x14ac:dyDescent="0.25">
      <c r="A27" s="57"/>
      <c r="B27" s="55"/>
      <c r="C27" s="3" t="s">
        <v>20</v>
      </c>
      <c r="D27" s="4" t="s">
        <v>15</v>
      </c>
      <c r="E27" s="8">
        <v>15</v>
      </c>
      <c r="F27" s="13">
        <v>27</v>
      </c>
      <c r="G27" s="6"/>
      <c r="H27" s="7">
        <v>35</v>
      </c>
      <c r="I27" s="7"/>
      <c r="J27" s="7">
        <f>F27*H27</f>
        <v>945</v>
      </c>
      <c r="K27" s="7">
        <f>J27</f>
        <v>945</v>
      </c>
    </row>
    <row r="28" spans="1:11" x14ac:dyDescent="0.25">
      <c r="A28" s="57"/>
      <c r="B28" s="55"/>
      <c r="C28" s="3" t="s">
        <v>20</v>
      </c>
      <c r="D28" s="4" t="s">
        <v>16</v>
      </c>
      <c r="E28" s="8">
        <v>1</v>
      </c>
      <c r="F28" s="9"/>
      <c r="G28" s="7">
        <v>51</v>
      </c>
      <c r="H28" s="7"/>
      <c r="I28" s="7">
        <f>E28*G28</f>
        <v>51</v>
      </c>
      <c r="J28" s="7"/>
      <c r="K28" s="7">
        <f>I28</f>
        <v>51</v>
      </c>
    </row>
    <row r="29" spans="1:11" x14ac:dyDescent="0.25">
      <c r="A29" s="57"/>
      <c r="B29" s="56"/>
      <c r="C29" s="22"/>
      <c r="D29" s="23" t="s">
        <v>17</v>
      </c>
      <c r="E29" s="24">
        <v>135</v>
      </c>
      <c r="F29" s="24">
        <v>216</v>
      </c>
      <c r="G29" s="25"/>
      <c r="H29" s="25"/>
      <c r="I29" s="26"/>
      <c r="J29" s="26"/>
      <c r="K29" s="26">
        <f>SUM(K19:K28)</f>
        <v>8419</v>
      </c>
    </row>
    <row r="30" spans="1:11" x14ac:dyDescent="0.25">
      <c r="A30" s="57"/>
      <c r="B30" s="58" t="s">
        <v>140</v>
      </c>
      <c r="C30" s="3" t="s">
        <v>18</v>
      </c>
      <c r="D30" s="18" t="s">
        <v>37</v>
      </c>
      <c r="E30" s="8">
        <v>3</v>
      </c>
      <c r="F30" s="9"/>
      <c r="G30" s="7">
        <v>123</v>
      </c>
      <c r="H30" s="7"/>
      <c r="I30" s="7">
        <f>E30*G30</f>
        <v>369</v>
      </c>
      <c r="J30" s="7"/>
      <c r="K30" s="7">
        <f>I30</f>
        <v>369</v>
      </c>
    </row>
    <row r="31" spans="1:11" x14ac:dyDescent="0.25">
      <c r="A31" s="57"/>
      <c r="B31" s="55"/>
      <c r="C31" s="3" t="s">
        <v>18</v>
      </c>
      <c r="D31" s="4" t="s">
        <v>19</v>
      </c>
      <c r="E31" s="8">
        <v>12</v>
      </c>
      <c r="F31" s="13">
        <v>20</v>
      </c>
      <c r="G31" s="6"/>
      <c r="H31" s="7">
        <v>35</v>
      </c>
      <c r="I31" s="7"/>
      <c r="J31" s="7">
        <f>F31*H31</f>
        <v>700</v>
      </c>
      <c r="K31" s="7">
        <f>J31</f>
        <v>700</v>
      </c>
    </row>
    <row r="32" spans="1:11" x14ac:dyDescent="0.25">
      <c r="A32" s="57"/>
      <c r="B32" s="55"/>
      <c r="C32" s="3" t="s">
        <v>18</v>
      </c>
      <c r="D32" s="4" t="s">
        <v>14</v>
      </c>
      <c r="E32" s="8">
        <v>63</v>
      </c>
      <c r="F32" s="13">
        <v>105</v>
      </c>
      <c r="G32" s="6"/>
      <c r="H32" s="7">
        <v>35</v>
      </c>
      <c r="I32" s="7"/>
      <c r="J32" s="7">
        <f>F32*H32</f>
        <v>3675</v>
      </c>
      <c r="K32" s="7">
        <f>J32</f>
        <v>3675</v>
      </c>
    </row>
    <row r="33" spans="1:11" x14ac:dyDescent="0.25">
      <c r="A33" s="57"/>
      <c r="B33" s="55"/>
      <c r="C33" s="3" t="s">
        <v>18</v>
      </c>
      <c r="D33" s="4" t="s">
        <v>15</v>
      </c>
      <c r="E33" s="8">
        <v>36</v>
      </c>
      <c r="F33" s="13">
        <v>65</v>
      </c>
      <c r="G33" s="6"/>
      <c r="H33" s="7">
        <v>35</v>
      </c>
      <c r="I33" s="7"/>
      <c r="J33" s="7">
        <f>F33*H33</f>
        <v>2275</v>
      </c>
      <c r="K33" s="7">
        <f>J33</f>
        <v>2275</v>
      </c>
    </row>
    <row r="34" spans="1:11" x14ac:dyDescent="0.25">
      <c r="A34" s="57"/>
      <c r="B34" s="55"/>
      <c r="C34" s="3" t="s">
        <v>18</v>
      </c>
      <c r="D34" s="4" t="s">
        <v>16</v>
      </c>
      <c r="E34" s="8">
        <v>1</v>
      </c>
      <c r="F34" s="9"/>
      <c r="G34" s="7">
        <v>63</v>
      </c>
      <c r="H34" s="7"/>
      <c r="I34" s="7">
        <f>E34*G34</f>
        <v>63</v>
      </c>
      <c r="J34" s="7"/>
      <c r="K34" s="7">
        <f>I34</f>
        <v>63</v>
      </c>
    </row>
    <row r="35" spans="1:11" x14ac:dyDescent="0.25">
      <c r="A35" s="57"/>
      <c r="B35" s="55"/>
      <c r="C35" s="3" t="s">
        <v>20</v>
      </c>
      <c r="D35" s="18" t="s">
        <v>37</v>
      </c>
      <c r="E35" s="8">
        <v>5</v>
      </c>
      <c r="F35" s="9"/>
      <c r="G35" s="7">
        <v>65</v>
      </c>
      <c r="H35" s="7"/>
      <c r="I35" s="7">
        <f>E35*G35</f>
        <v>325</v>
      </c>
      <c r="J35" s="7"/>
      <c r="K35" s="7">
        <f>I35</f>
        <v>325</v>
      </c>
    </row>
    <row r="36" spans="1:11" x14ac:dyDescent="0.25">
      <c r="A36" s="57"/>
      <c r="B36" s="55"/>
      <c r="C36" s="3" t="s">
        <v>20</v>
      </c>
      <c r="D36" s="4" t="s">
        <v>19</v>
      </c>
      <c r="E36" s="8">
        <v>10</v>
      </c>
      <c r="F36" s="13">
        <v>17</v>
      </c>
      <c r="G36" s="6"/>
      <c r="H36" s="7">
        <v>35</v>
      </c>
      <c r="I36" s="7"/>
      <c r="J36" s="7">
        <f>F36*H36</f>
        <v>595</v>
      </c>
      <c r="K36" s="7">
        <f>J36</f>
        <v>595</v>
      </c>
    </row>
    <row r="37" spans="1:11" x14ac:dyDescent="0.25">
      <c r="A37" s="57"/>
      <c r="B37" s="55"/>
      <c r="C37" s="3" t="s">
        <v>20</v>
      </c>
      <c r="D37" s="4" t="s">
        <v>14</v>
      </c>
      <c r="E37" s="8">
        <v>61</v>
      </c>
      <c r="F37" s="13">
        <v>102</v>
      </c>
      <c r="G37" s="6"/>
      <c r="H37" s="7">
        <v>35</v>
      </c>
      <c r="I37" s="7"/>
      <c r="J37" s="7">
        <f>F37*H37</f>
        <v>3570</v>
      </c>
      <c r="K37" s="7">
        <f>J37</f>
        <v>3570</v>
      </c>
    </row>
    <row r="38" spans="1:11" x14ac:dyDescent="0.25">
      <c r="A38" s="57"/>
      <c r="B38" s="55"/>
      <c r="C38" s="3" t="s">
        <v>20</v>
      </c>
      <c r="D38" s="4" t="s">
        <v>15</v>
      </c>
      <c r="E38" s="8">
        <v>28</v>
      </c>
      <c r="F38" s="13">
        <v>51</v>
      </c>
      <c r="G38" s="6"/>
      <c r="H38" s="7">
        <v>35</v>
      </c>
      <c r="I38" s="7"/>
      <c r="J38" s="7">
        <f>F38*H38</f>
        <v>1785</v>
      </c>
      <c r="K38" s="7">
        <f>J38</f>
        <v>1785</v>
      </c>
    </row>
    <row r="39" spans="1:11" x14ac:dyDescent="0.25">
      <c r="A39" s="57"/>
      <c r="B39" s="55"/>
      <c r="C39" s="3" t="s">
        <v>20</v>
      </c>
      <c r="D39" s="4" t="s">
        <v>16</v>
      </c>
      <c r="E39" s="8">
        <v>1</v>
      </c>
      <c r="F39" s="9"/>
      <c r="G39" s="7">
        <v>51</v>
      </c>
      <c r="H39" s="7"/>
      <c r="I39" s="7">
        <f>E39*G39</f>
        <v>51</v>
      </c>
      <c r="J39" s="7"/>
      <c r="K39" s="7">
        <f>I39</f>
        <v>51</v>
      </c>
    </row>
    <row r="40" spans="1:11" x14ac:dyDescent="0.25">
      <c r="A40" s="57"/>
      <c r="B40" s="56"/>
      <c r="C40" s="22"/>
      <c r="D40" s="23" t="s">
        <v>17</v>
      </c>
      <c r="E40" s="24">
        <v>220</v>
      </c>
      <c r="F40" s="24">
        <v>360</v>
      </c>
      <c r="G40" s="25"/>
      <c r="H40" s="25"/>
      <c r="I40" s="26"/>
      <c r="J40" s="26"/>
      <c r="K40" s="26">
        <f>SUM(K30:K39)</f>
        <v>13408</v>
      </c>
    </row>
    <row r="41" spans="1:11" x14ac:dyDescent="0.25">
      <c r="A41" s="57"/>
      <c r="B41" s="58" t="s">
        <v>141</v>
      </c>
      <c r="C41" s="3" t="s">
        <v>18</v>
      </c>
      <c r="D41" s="4" t="s">
        <v>19</v>
      </c>
      <c r="E41" s="8">
        <v>3</v>
      </c>
      <c r="F41" s="13">
        <v>5</v>
      </c>
      <c r="G41" s="6"/>
      <c r="H41" s="7">
        <v>35</v>
      </c>
      <c r="I41" s="7"/>
      <c r="J41" s="7">
        <f>F41*H41</f>
        <v>175</v>
      </c>
      <c r="K41" s="7">
        <f>J41</f>
        <v>175</v>
      </c>
    </row>
    <row r="42" spans="1:11" x14ac:dyDescent="0.25">
      <c r="A42" s="57"/>
      <c r="B42" s="55"/>
      <c r="C42" s="3" t="s">
        <v>18</v>
      </c>
      <c r="D42" s="4" t="s">
        <v>14</v>
      </c>
      <c r="E42" s="8">
        <v>31</v>
      </c>
      <c r="F42" s="13">
        <v>52</v>
      </c>
      <c r="G42" s="6"/>
      <c r="H42" s="7">
        <v>35</v>
      </c>
      <c r="I42" s="7"/>
      <c r="J42" s="7">
        <f>F42*H42</f>
        <v>1820</v>
      </c>
      <c r="K42" s="7">
        <f>J42</f>
        <v>1820</v>
      </c>
    </row>
    <row r="43" spans="1:11" x14ac:dyDescent="0.25">
      <c r="A43" s="57"/>
      <c r="B43" s="55"/>
      <c r="C43" s="3" t="s">
        <v>18</v>
      </c>
      <c r="D43" s="4" t="s">
        <v>15</v>
      </c>
      <c r="E43" s="8">
        <v>14</v>
      </c>
      <c r="F43" s="13">
        <v>25</v>
      </c>
      <c r="G43" s="6"/>
      <c r="H43" s="7">
        <v>35</v>
      </c>
      <c r="I43" s="7"/>
      <c r="J43" s="7">
        <f>F43*H43</f>
        <v>875</v>
      </c>
      <c r="K43" s="7">
        <f>J43</f>
        <v>875</v>
      </c>
    </row>
    <row r="44" spans="1:11" x14ac:dyDescent="0.25">
      <c r="A44" s="57"/>
      <c r="B44" s="55"/>
      <c r="C44" s="3" t="s">
        <v>18</v>
      </c>
      <c r="D44" s="4" t="s">
        <v>16</v>
      </c>
      <c r="E44" s="8">
        <v>1</v>
      </c>
      <c r="F44" s="9"/>
      <c r="G44" s="7">
        <v>63</v>
      </c>
      <c r="H44" s="7"/>
      <c r="I44" s="7">
        <f>E44*G44</f>
        <v>63</v>
      </c>
      <c r="J44" s="7"/>
      <c r="K44" s="7">
        <f>I44</f>
        <v>63</v>
      </c>
    </row>
    <row r="45" spans="1:11" x14ac:dyDescent="0.25">
      <c r="A45" s="57"/>
      <c r="B45" s="55"/>
      <c r="C45" s="3" t="s">
        <v>20</v>
      </c>
      <c r="D45" s="4" t="s">
        <v>19</v>
      </c>
      <c r="E45" s="8">
        <v>4</v>
      </c>
      <c r="F45" s="13">
        <v>7</v>
      </c>
      <c r="G45" s="6"/>
      <c r="H45" s="7">
        <v>35</v>
      </c>
      <c r="I45" s="7"/>
      <c r="J45" s="7">
        <f>F45*H45</f>
        <v>245</v>
      </c>
      <c r="K45" s="7">
        <f>J45</f>
        <v>245</v>
      </c>
    </row>
    <row r="46" spans="1:11" x14ac:dyDescent="0.25">
      <c r="A46" s="57"/>
      <c r="B46" s="55"/>
      <c r="C46" s="3" t="s">
        <v>20</v>
      </c>
      <c r="D46" s="4" t="s">
        <v>14</v>
      </c>
      <c r="E46" s="8">
        <v>30</v>
      </c>
      <c r="F46" s="13">
        <v>50</v>
      </c>
      <c r="G46" s="6"/>
      <c r="H46" s="7">
        <v>35</v>
      </c>
      <c r="I46" s="7"/>
      <c r="J46" s="7">
        <f>F46*H46</f>
        <v>1750</v>
      </c>
      <c r="K46" s="7">
        <f>J46</f>
        <v>1750</v>
      </c>
    </row>
    <row r="47" spans="1:11" x14ac:dyDescent="0.25">
      <c r="A47" s="57"/>
      <c r="B47" s="55"/>
      <c r="C47" s="3" t="s">
        <v>20</v>
      </c>
      <c r="D47" s="4" t="s">
        <v>15</v>
      </c>
      <c r="E47" s="8">
        <v>14</v>
      </c>
      <c r="F47" s="13">
        <v>25</v>
      </c>
      <c r="G47" s="6"/>
      <c r="H47" s="7">
        <v>35</v>
      </c>
      <c r="I47" s="7"/>
      <c r="J47" s="7">
        <f>F47*H47</f>
        <v>875</v>
      </c>
      <c r="K47" s="7">
        <f>J47</f>
        <v>875</v>
      </c>
    </row>
    <row r="48" spans="1:11" x14ac:dyDescent="0.25">
      <c r="A48" s="57"/>
      <c r="B48" s="55"/>
      <c r="C48" s="3" t="s">
        <v>20</v>
      </c>
      <c r="D48" s="4" t="s">
        <v>16</v>
      </c>
      <c r="E48" s="8">
        <v>1</v>
      </c>
      <c r="F48" s="9"/>
      <c r="G48" s="7">
        <v>51</v>
      </c>
      <c r="H48" s="7"/>
      <c r="I48" s="7">
        <f>E48*G48</f>
        <v>51</v>
      </c>
      <c r="J48" s="7"/>
      <c r="K48" s="7">
        <f>I48</f>
        <v>51</v>
      </c>
    </row>
    <row r="49" spans="1:11" x14ac:dyDescent="0.25">
      <c r="A49" s="57"/>
      <c r="B49" s="56"/>
      <c r="C49" s="22"/>
      <c r="D49" s="23" t="s">
        <v>17</v>
      </c>
      <c r="E49" s="24">
        <v>98</v>
      </c>
      <c r="F49" s="24">
        <v>164</v>
      </c>
      <c r="G49" s="25"/>
      <c r="H49" s="25"/>
      <c r="I49" s="26"/>
      <c r="J49" s="26"/>
      <c r="K49" s="26">
        <f>SUM(K41:K48)</f>
        <v>5854</v>
      </c>
    </row>
    <row r="50" spans="1:11" x14ac:dyDescent="0.25">
      <c r="A50" s="57"/>
      <c r="B50" s="46"/>
      <c r="C50" s="47"/>
      <c r="D50" s="48" t="s">
        <v>158</v>
      </c>
      <c r="E50" s="49">
        <f>E49+E40+E29+E18+E8</f>
        <v>838</v>
      </c>
      <c r="F50" s="49">
        <f>F49+F40+F29+F18+F8</f>
        <v>1364</v>
      </c>
      <c r="G50" s="10"/>
      <c r="H50" s="10"/>
      <c r="I50" s="50"/>
      <c r="J50" s="50"/>
      <c r="K50" s="50">
        <f>K49+K40+K29+K18+K8</f>
        <v>52047</v>
      </c>
    </row>
    <row r="53" spans="1:11" x14ac:dyDescent="0.25">
      <c r="B53" s="53" t="s">
        <v>177</v>
      </c>
      <c r="C53" s="53"/>
      <c r="D53" s="53"/>
      <c r="E53" s="53"/>
      <c r="F53" s="53"/>
      <c r="G53" s="53"/>
      <c r="H53" s="53" t="s">
        <v>178</v>
      </c>
      <c r="I53" s="53"/>
      <c r="J53" s="54"/>
    </row>
    <row r="54" spans="1:11" x14ac:dyDescent="0.25">
      <c r="B54" s="53" t="s">
        <v>179</v>
      </c>
      <c r="C54" s="53"/>
      <c r="D54" s="53"/>
      <c r="E54" s="53"/>
      <c r="F54" s="53"/>
      <c r="G54" s="53"/>
      <c r="H54" s="53" t="s">
        <v>180</v>
      </c>
      <c r="I54" s="53"/>
      <c r="J54" s="54"/>
    </row>
    <row r="55" spans="1:11" x14ac:dyDescent="0.25">
      <c r="B55" s="53"/>
      <c r="C55" s="53"/>
      <c r="D55" s="53"/>
      <c r="E55" s="53"/>
      <c r="F55" s="53"/>
      <c r="G55" s="53"/>
      <c r="H55" s="53"/>
      <c r="I55" s="53"/>
      <c r="J55" s="54"/>
    </row>
    <row r="146" spans="5:5" x14ac:dyDescent="0.25">
      <c r="E146" s="14"/>
    </row>
  </sheetData>
  <autoFilter ref="A2:K51" xr:uid="{00000000-0009-0000-0000-000003000000}"/>
  <mergeCells count="6">
    <mergeCell ref="A3:A50"/>
    <mergeCell ref="B3:B8"/>
    <mergeCell ref="B9:B18"/>
    <mergeCell ref="B19:B29"/>
    <mergeCell ref="B30:B40"/>
    <mergeCell ref="B41:B49"/>
  </mergeCells>
  <pageMargins left="0.7" right="0.7" top="0.75" bottom="0.75" header="0.3" footer="0.3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52"/>
  <sheetViews>
    <sheetView topLeftCell="A48" workbookViewId="0">
      <selection activeCell="B61" sqref="B61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157</v>
      </c>
      <c r="B3" s="58" t="s">
        <v>142</v>
      </c>
      <c r="C3" s="3" t="s">
        <v>18</v>
      </c>
      <c r="D3" s="18" t="s">
        <v>37</v>
      </c>
      <c r="E3" s="8">
        <v>6</v>
      </c>
      <c r="F3" s="9"/>
      <c r="G3" s="7">
        <v>123</v>
      </c>
      <c r="H3" s="7"/>
      <c r="I3" s="7">
        <f>E3*G3</f>
        <v>738</v>
      </c>
      <c r="J3" s="7"/>
      <c r="K3" s="7">
        <f>I3</f>
        <v>738</v>
      </c>
    </row>
    <row r="4" spans="1:11" x14ac:dyDescent="0.25">
      <c r="A4" s="57"/>
      <c r="B4" s="55"/>
      <c r="C4" s="3" t="s">
        <v>18</v>
      </c>
      <c r="D4" s="4" t="s">
        <v>19</v>
      </c>
      <c r="E4" s="8">
        <v>19</v>
      </c>
      <c r="F4" s="13">
        <v>32</v>
      </c>
      <c r="G4" s="6"/>
      <c r="H4" s="7">
        <v>35</v>
      </c>
      <c r="I4" s="7"/>
      <c r="J4" s="7">
        <f>F4*H4</f>
        <v>1120</v>
      </c>
      <c r="K4" s="7">
        <f>J4</f>
        <v>1120</v>
      </c>
    </row>
    <row r="5" spans="1:11" x14ac:dyDescent="0.25">
      <c r="A5" s="57"/>
      <c r="B5" s="55"/>
      <c r="C5" s="3" t="s">
        <v>18</v>
      </c>
      <c r="D5" s="4" t="s">
        <v>14</v>
      </c>
      <c r="E5" s="8">
        <v>104</v>
      </c>
      <c r="F5" s="13">
        <v>173</v>
      </c>
      <c r="G5" s="6"/>
      <c r="H5" s="7">
        <v>35</v>
      </c>
      <c r="I5" s="7"/>
      <c r="J5" s="7">
        <f>F5*H5</f>
        <v>6055</v>
      </c>
      <c r="K5" s="7">
        <f>J5</f>
        <v>6055</v>
      </c>
    </row>
    <row r="6" spans="1:11" x14ac:dyDescent="0.25">
      <c r="A6" s="57"/>
      <c r="B6" s="55"/>
      <c r="C6" s="3" t="s">
        <v>18</v>
      </c>
      <c r="D6" s="4" t="s">
        <v>15</v>
      </c>
      <c r="E6" s="8">
        <v>51</v>
      </c>
      <c r="F6" s="13">
        <v>93</v>
      </c>
      <c r="G6" s="6"/>
      <c r="H6" s="7">
        <v>35</v>
      </c>
      <c r="I6" s="7"/>
      <c r="J6" s="7">
        <f>F6*H6</f>
        <v>3255</v>
      </c>
      <c r="K6" s="7">
        <f>J6</f>
        <v>3255</v>
      </c>
    </row>
    <row r="7" spans="1:11" x14ac:dyDescent="0.25">
      <c r="A7" s="57"/>
      <c r="B7" s="55"/>
      <c r="C7" s="3" t="s">
        <v>18</v>
      </c>
      <c r="D7" s="4" t="s">
        <v>16</v>
      </c>
      <c r="E7" s="8">
        <v>1</v>
      </c>
      <c r="F7" s="9"/>
      <c r="G7" s="7">
        <v>63</v>
      </c>
      <c r="H7" s="7"/>
      <c r="I7" s="7">
        <f>E7*G7</f>
        <v>63</v>
      </c>
      <c r="J7" s="7"/>
      <c r="K7" s="7">
        <f>I7</f>
        <v>63</v>
      </c>
    </row>
    <row r="8" spans="1:11" x14ac:dyDescent="0.25">
      <c r="A8" s="57"/>
      <c r="B8" s="55"/>
      <c r="C8" s="3" t="s">
        <v>20</v>
      </c>
      <c r="D8" s="18" t="s">
        <v>37</v>
      </c>
      <c r="E8" s="8">
        <v>5</v>
      </c>
      <c r="F8" s="9"/>
      <c r="G8" s="7">
        <v>65</v>
      </c>
      <c r="H8" s="7"/>
      <c r="I8" s="7">
        <f>E8*G8</f>
        <v>325</v>
      </c>
      <c r="J8" s="7"/>
      <c r="K8" s="7">
        <f>I8</f>
        <v>325</v>
      </c>
    </row>
    <row r="9" spans="1:11" x14ac:dyDescent="0.25">
      <c r="A9" s="57"/>
      <c r="B9" s="55"/>
      <c r="C9" s="3" t="s">
        <v>20</v>
      </c>
      <c r="D9" s="4" t="s">
        <v>19</v>
      </c>
      <c r="E9" s="8">
        <v>10</v>
      </c>
      <c r="F9" s="13">
        <v>17</v>
      </c>
      <c r="G9" s="6"/>
      <c r="H9" s="7">
        <v>35</v>
      </c>
      <c r="I9" s="7"/>
      <c r="J9" s="7">
        <f>F9*H9</f>
        <v>595</v>
      </c>
      <c r="K9" s="7">
        <f>J9</f>
        <v>595</v>
      </c>
    </row>
    <row r="10" spans="1:11" x14ac:dyDescent="0.25">
      <c r="A10" s="57"/>
      <c r="B10" s="55"/>
      <c r="C10" s="3" t="s">
        <v>20</v>
      </c>
      <c r="D10" s="4" t="s">
        <v>14</v>
      </c>
      <c r="E10" s="8">
        <v>51</v>
      </c>
      <c r="F10" s="13">
        <v>85</v>
      </c>
      <c r="G10" s="6"/>
      <c r="H10" s="7">
        <v>35</v>
      </c>
      <c r="I10" s="7"/>
      <c r="J10" s="7">
        <f>F10*H10</f>
        <v>2975</v>
      </c>
      <c r="K10" s="7">
        <f>J10</f>
        <v>2975</v>
      </c>
    </row>
    <row r="11" spans="1:11" x14ac:dyDescent="0.25">
      <c r="A11" s="57"/>
      <c r="B11" s="55"/>
      <c r="C11" s="3" t="s">
        <v>20</v>
      </c>
      <c r="D11" s="4" t="s">
        <v>15</v>
      </c>
      <c r="E11" s="8">
        <v>25</v>
      </c>
      <c r="F11" s="13">
        <v>45</v>
      </c>
      <c r="G11" s="6"/>
      <c r="H11" s="7">
        <v>35</v>
      </c>
      <c r="I11" s="7"/>
      <c r="J11" s="7">
        <f>F11*H11</f>
        <v>1575</v>
      </c>
      <c r="K11" s="7">
        <f>J11</f>
        <v>1575</v>
      </c>
    </row>
    <row r="12" spans="1:11" x14ac:dyDescent="0.25">
      <c r="A12" s="57"/>
      <c r="B12" s="55"/>
      <c r="C12" s="3" t="s">
        <v>20</v>
      </c>
      <c r="D12" s="4" t="s">
        <v>16</v>
      </c>
      <c r="E12" s="8">
        <v>1</v>
      </c>
      <c r="F12" s="9"/>
      <c r="G12" s="7">
        <v>51</v>
      </c>
      <c r="H12" s="7"/>
      <c r="I12" s="7">
        <f>E12*G12</f>
        <v>51</v>
      </c>
      <c r="J12" s="7"/>
      <c r="K12" s="7">
        <f>I12</f>
        <v>51</v>
      </c>
    </row>
    <row r="13" spans="1:11" x14ac:dyDescent="0.25">
      <c r="A13" s="57"/>
      <c r="B13" s="56"/>
      <c r="C13" s="22"/>
      <c r="D13" s="23" t="s">
        <v>17</v>
      </c>
      <c r="E13" s="24">
        <v>273</v>
      </c>
      <c r="F13" s="24">
        <v>445</v>
      </c>
      <c r="G13" s="25"/>
      <c r="H13" s="25"/>
      <c r="I13" s="26"/>
      <c r="J13" s="26"/>
      <c r="K13" s="26">
        <f>SUM(K3:K12)</f>
        <v>16752</v>
      </c>
    </row>
    <row r="14" spans="1:11" x14ac:dyDescent="0.25">
      <c r="A14" s="57"/>
      <c r="B14" s="58" t="s">
        <v>143</v>
      </c>
      <c r="C14" s="3" t="s">
        <v>18</v>
      </c>
      <c r="D14" s="4" t="s">
        <v>19</v>
      </c>
      <c r="E14" s="8">
        <v>9</v>
      </c>
      <c r="F14" s="13">
        <v>15</v>
      </c>
      <c r="G14" s="6"/>
      <c r="H14" s="7">
        <v>35</v>
      </c>
      <c r="I14" s="7"/>
      <c r="J14" s="7">
        <f>F14*H14</f>
        <v>525</v>
      </c>
      <c r="K14" s="7">
        <f>J14</f>
        <v>525</v>
      </c>
    </row>
    <row r="15" spans="1:11" x14ac:dyDescent="0.25">
      <c r="A15" s="57"/>
      <c r="B15" s="55"/>
      <c r="C15" s="3" t="s">
        <v>18</v>
      </c>
      <c r="D15" s="4" t="s">
        <v>14</v>
      </c>
      <c r="E15" s="8">
        <v>37</v>
      </c>
      <c r="F15" s="13">
        <v>62</v>
      </c>
      <c r="G15" s="6"/>
      <c r="H15" s="7">
        <v>35</v>
      </c>
      <c r="I15" s="7"/>
      <c r="J15" s="7">
        <f>F15*H15</f>
        <v>2170</v>
      </c>
      <c r="K15" s="7">
        <f>J15</f>
        <v>2170</v>
      </c>
    </row>
    <row r="16" spans="1:11" x14ac:dyDescent="0.25">
      <c r="A16" s="57"/>
      <c r="B16" s="55"/>
      <c r="C16" s="3" t="s">
        <v>18</v>
      </c>
      <c r="D16" s="4" t="s">
        <v>15</v>
      </c>
      <c r="E16" s="8">
        <v>16</v>
      </c>
      <c r="F16" s="13">
        <v>29</v>
      </c>
      <c r="G16" s="6"/>
      <c r="H16" s="7">
        <v>35</v>
      </c>
      <c r="I16" s="7"/>
      <c r="J16" s="7">
        <f>F16*H16</f>
        <v>1015</v>
      </c>
      <c r="K16" s="7">
        <f>J16</f>
        <v>1015</v>
      </c>
    </row>
    <row r="17" spans="1:11" x14ac:dyDescent="0.25">
      <c r="A17" s="57"/>
      <c r="B17" s="55"/>
      <c r="C17" s="3" t="s">
        <v>18</v>
      </c>
      <c r="D17" s="4" t="s">
        <v>16</v>
      </c>
      <c r="E17" s="8">
        <v>1</v>
      </c>
      <c r="F17" s="9"/>
      <c r="G17" s="7">
        <v>63</v>
      </c>
      <c r="H17" s="7"/>
      <c r="I17" s="7">
        <f>E17*G17</f>
        <v>63</v>
      </c>
      <c r="J17" s="7"/>
      <c r="K17" s="7">
        <f>I17</f>
        <v>63</v>
      </c>
    </row>
    <row r="18" spans="1:11" x14ac:dyDescent="0.25">
      <c r="A18" s="57"/>
      <c r="B18" s="55"/>
      <c r="C18" s="3" t="s">
        <v>20</v>
      </c>
      <c r="D18" s="4" t="s">
        <v>14</v>
      </c>
      <c r="E18" s="8">
        <v>10</v>
      </c>
      <c r="F18" s="13">
        <v>17</v>
      </c>
      <c r="G18" s="6"/>
      <c r="H18" s="7">
        <v>35</v>
      </c>
      <c r="I18" s="7"/>
      <c r="J18" s="7">
        <f>F18*H18</f>
        <v>595</v>
      </c>
      <c r="K18" s="7">
        <f>J18</f>
        <v>595</v>
      </c>
    </row>
    <row r="19" spans="1:11" x14ac:dyDescent="0.25">
      <c r="A19" s="57"/>
      <c r="B19" s="55"/>
      <c r="C19" s="3" t="s">
        <v>20</v>
      </c>
      <c r="D19" s="4" t="s">
        <v>15</v>
      </c>
      <c r="E19" s="8">
        <v>4</v>
      </c>
      <c r="F19" s="13">
        <v>7</v>
      </c>
      <c r="G19" s="6"/>
      <c r="H19" s="7">
        <v>35</v>
      </c>
      <c r="I19" s="7"/>
      <c r="J19" s="7">
        <f>F19*H19</f>
        <v>245</v>
      </c>
      <c r="K19" s="7">
        <f>J19</f>
        <v>245</v>
      </c>
    </row>
    <row r="20" spans="1:11" x14ac:dyDescent="0.25">
      <c r="A20" s="57"/>
      <c r="B20" s="56"/>
      <c r="C20" s="22"/>
      <c r="D20" s="23" t="s">
        <v>17</v>
      </c>
      <c r="E20" s="24">
        <v>77</v>
      </c>
      <c r="F20" s="24">
        <v>130</v>
      </c>
      <c r="G20" s="25"/>
      <c r="H20" s="25"/>
      <c r="I20" s="26"/>
      <c r="J20" s="26"/>
      <c r="K20" s="26">
        <f>SUM(K14:K19)</f>
        <v>4613</v>
      </c>
    </row>
    <row r="21" spans="1:11" x14ac:dyDescent="0.25">
      <c r="A21" s="57"/>
      <c r="B21" s="58" t="s">
        <v>144</v>
      </c>
      <c r="C21" s="3" t="s">
        <v>18</v>
      </c>
      <c r="D21" s="18" t="s">
        <v>37</v>
      </c>
      <c r="E21" s="8">
        <v>5</v>
      </c>
      <c r="F21" s="9"/>
      <c r="G21" s="7">
        <v>123</v>
      </c>
      <c r="H21" s="7"/>
      <c r="I21" s="7">
        <f>E21*G21</f>
        <v>615</v>
      </c>
      <c r="J21" s="7"/>
      <c r="K21" s="7">
        <f>I21</f>
        <v>615</v>
      </c>
    </row>
    <row r="22" spans="1:11" x14ac:dyDescent="0.25">
      <c r="A22" s="57"/>
      <c r="B22" s="55"/>
      <c r="C22" s="3" t="s">
        <v>18</v>
      </c>
      <c r="D22" s="4" t="s">
        <v>19</v>
      </c>
      <c r="E22" s="8">
        <v>30</v>
      </c>
      <c r="F22" s="13">
        <v>50</v>
      </c>
      <c r="G22" s="6"/>
      <c r="H22" s="7">
        <v>35</v>
      </c>
      <c r="I22" s="7"/>
      <c r="J22" s="7">
        <f>F22*H22</f>
        <v>1750</v>
      </c>
      <c r="K22" s="7">
        <f>J22</f>
        <v>1750</v>
      </c>
    </row>
    <row r="23" spans="1:11" x14ac:dyDescent="0.25">
      <c r="A23" s="57"/>
      <c r="B23" s="55"/>
      <c r="C23" s="3" t="s">
        <v>18</v>
      </c>
      <c r="D23" s="4" t="s">
        <v>14</v>
      </c>
      <c r="E23" s="8">
        <v>130</v>
      </c>
      <c r="F23" s="13">
        <v>217</v>
      </c>
      <c r="G23" s="6"/>
      <c r="H23" s="7">
        <v>35</v>
      </c>
      <c r="I23" s="7"/>
      <c r="J23" s="7">
        <f>F23*H23</f>
        <v>7595</v>
      </c>
      <c r="K23" s="7">
        <f>J23</f>
        <v>7595</v>
      </c>
    </row>
    <row r="24" spans="1:11" x14ac:dyDescent="0.25">
      <c r="A24" s="57"/>
      <c r="B24" s="55"/>
      <c r="C24" s="3" t="s">
        <v>18</v>
      </c>
      <c r="D24" s="4" t="s">
        <v>15</v>
      </c>
      <c r="E24" s="8">
        <v>66</v>
      </c>
      <c r="F24" s="13">
        <v>120</v>
      </c>
      <c r="G24" s="6"/>
      <c r="H24" s="7">
        <v>35</v>
      </c>
      <c r="I24" s="7"/>
      <c r="J24" s="7">
        <f>F24*H24</f>
        <v>4200</v>
      </c>
      <c r="K24" s="7">
        <f>J24</f>
        <v>4200</v>
      </c>
    </row>
    <row r="25" spans="1:11" x14ac:dyDescent="0.25">
      <c r="A25" s="57"/>
      <c r="B25" s="55"/>
      <c r="C25" s="3" t="s">
        <v>18</v>
      </c>
      <c r="D25" s="4" t="s">
        <v>16</v>
      </c>
      <c r="E25" s="8">
        <v>1</v>
      </c>
      <c r="F25" s="9"/>
      <c r="G25" s="7">
        <v>63</v>
      </c>
      <c r="H25" s="7"/>
      <c r="I25" s="7">
        <f>E25*G25</f>
        <v>63</v>
      </c>
      <c r="J25" s="7"/>
      <c r="K25" s="7">
        <f>I25</f>
        <v>63</v>
      </c>
    </row>
    <row r="26" spans="1:11" x14ac:dyDescent="0.25">
      <c r="A26" s="57"/>
      <c r="B26" s="55"/>
      <c r="C26" s="3" t="s">
        <v>20</v>
      </c>
      <c r="D26" s="18" t="s">
        <v>37</v>
      </c>
      <c r="E26" s="8">
        <v>6</v>
      </c>
      <c r="F26" s="9"/>
      <c r="G26" s="7">
        <v>65</v>
      </c>
      <c r="H26" s="7"/>
      <c r="I26" s="7">
        <f>E26*G26</f>
        <v>390</v>
      </c>
      <c r="J26" s="7"/>
      <c r="K26" s="7">
        <f>I26</f>
        <v>390</v>
      </c>
    </row>
    <row r="27" spans="1:11" x14ac:dyDescent="0.25">
      <c r="A27" s="57"/>
      <c r="B27" s="55"/>
      <c r="C27" s="3" t="s">
        <v>20</v>
      </c>
      <c r="D27" s="4" t="s">
        <v>19</v>
      </c>
      <c r="E27" s="8">
        <v>12</v>
      </c>
      <c r="F27" s="13">
        <v>20</v>
      </c>
      <c r="G27" s="6"/>
      <c r="H27" s="7">
        <v>35</v>
      </c>
      <c r="I27" s="7"/>
      <c r="J27" s="7">
        <f>F27*H27</f>
        <v>700</v>
      </c>
      <c r="K27" s="7">
        <f>J27</f>
        <v>700</v>
      </c>
    </row>
    <row r="28" spans="1:11" x14ac:dyDescent="0.25">
      <c r="A28" s="57"/>
      <c r="B28" s="55"/>
      <c r="C28" s="3" t="s">
        <v>20</v>
      </c>
      <c r="D28" s="4" t="s">
        <v>14</v>
      </c>
      <c r="E28" s="8">
        <v>70</v>
      </c>
      <c r="F28" s="13">
        <v>117</v>
      </c>
      <c r="G28" s="6"/>
      <c r="H28" s="7">
        <v>35</v>
      </c>
      <c r="I28" s="7"/>
      <c r="J28" s="7">
        <f>F28*H28</f>
        <v>4095</v>
      </c>
      <c r="K28" s="7">
        <f>J28</f>
        <v>4095</v>
      </c>
    </row>
    <row r="29" spans="1:11" x14ac:dyDescent="0.25">
      <c r="A29" s="57"/>
      <c r="B29" s="55"/>
      <c r="C29" s="3" t="s">
        <v>20</v>
      </c>
      <c r="D29" s="4" t="s">
        <v>15</v>
      </c>
      <c r="E29" s="8">
        <v>34</v>
      </c>
      <c r="F29" s="13">
        <v>62</v>
      </c>
      <c r="G29" s="6"/>
      <c r="H29" s="7">
        <v>35</v>
      </c>
      <c r="I29" s="7"/>
      <c r="J29" s="7">
        <f>F29*H29</f>
        <v>2170</v>
      </c>
      <c r="K29" s="7">
        <f>J29</f>
        <v>2170</v>
      </c>
    </row>
    <row r="30" spans="1:11" x14ac:dyDescent="0.25">
      <c r="A30" s="57"/>
      <c r="B30" s="55"/>
      <c r="C30" s="3" t="s">
        <v>20</v>
      </c>
      <c r="D30" s="4" t="s">
        <v>16</v>
      </c>
      <c r="E30" s="8">
        <v>1</v>
      </c>
      <c r="F30" s="9"/>
      <c r="G30" s="7">
        <v>51</v>
      </c>
      <c r="H30" s="7"/>
      <c r="I30" s="7">
        <f>E30*G30</f>
        <v>51</v>
      </c>
      <c r="J30" s="7"/>
      <c r="K30" s="7">
        <f>I30</f>
        <v>51</v>
      </c>
    </row>
    <row r="31" spans="1:11" x14ac:dyDescent="0.25">
      <c r="A31" s="57"/>
      <c r="B31" s="55"/>
      <c r="C31" s="11" t="s">
        <v>22</v>
      </c>
      <c r="D31" s="4" t="s">
        <v>19</v>
      </c>
      <c r="E31" s="8">
        <v>7</v>
      </c>
      <c r="F31" s="13">
        <v>12</v>
      </c>
      <c r="G31" s="6"/>
      <c r="H31" s="7">
        <v>35</v>
      </c>
      <c r="I31" s="12"/>
      <c r="J31" s="7">
        <f>F31*H31</f>
        <v>420</v>
      </c>
      <c r="K31" s="7">
        <f>J31</f>
        <v>420</v>
      </c>
    </row>
    <row r="32" spans="1:11" x14ac:dyDescent="0.25">
      <c r="A32" s="57"/>
      <c r="B32" s="55"/>
      <c r="C32" s="11" t="s">
        <v>22</v>
      </c>
      <c r="D32" s="4" t="s">
        <v>13</v>
      </c>
      <c r="E32" s="8">
        <v>1</v>
      </c>
      <c r="F32" s="13">
        <v>2</v>
      </c>
      <c r="G32" s="6"/>
      <c r="H32" s="7">
        <v>35</v>
      </c>
      <c r="I32" s="12"/>
      <c r="J32" s="7">
        <f>F32*H32</f>
        <v>70</v>
      </c>
      <c r="K32" s="7">
        <f>J32</f>
        <v>70</v>
      </c>
    </row>
    <row r="33" spans="1:11" x14ac:dyDescent="0.25">
      <c r="A33" s="57"/>
      <c r="B33" s="55"/>
      <c r="C33" s="11" t="s">
        <v>22</v>
      </c>
      <c r="D33" s="4" t="s">
        <v>14</v>
      </c>
      <c r="E33" s="8">
        <v>9</v>
      </c>
      <c r="F33" s="13">
        <v>15</v>
      </c>
      <c r="G33" s="6"/>
      <c r="H33" s="7">
        <v>35</v>
      </c>
      <c r="I33" s="12"/>
      <c r="J33" s="7">
        <f>F33*H33</f>
        <v>525</v>
      </c>
      <c r="K33" s="7">
        <f>J33</f>
        <v>525</v>
      </c>
    </row>
    <row r="34" spans="1:11" x14ac:dyDescent="0.25">
      <c r="A34" s="57"/>
      <c r="B34" s="55"/>
      <c r="C34" s="11" t="s">
        <v>22</v>
      </c>
      <c r="D34" s="4" t="s">
        <v>15</v>
      </c>
      <c r="E34" s="8">
        <v>6</v>
      </c>
      <c r="F34" s="13">
        <v>11</v>
      </c>
      <c r="G34" s="6"/>
      <c r="H34" s="7">
        <v>35</v>
      </c>
      <c r="I34" s="12"/>
      <c r="J34" s="7">
        <f>F34*H34</f>
        <v>385</v>
      </c>
      <c r="K34" s="7">
        <f>J34</f>
        <v>385</v>
      </c>
    </row>
    <row r="35" spans="1:11" x14ac:dyDescent="0.25">
      <c r="A35" s="57"/>
      <c r="B35" s="56"/>
      <c r="C35" s="22"/>
      <c r="D35" s="23" t="s">
        <v>17</v>
      </c>
      <c r="E35" s="24">
        <v>378</v>
      </c>
      <c r="F35" s="24">
        <v>626</v>
      </c>
      <c r="G35" s="25"/>
      <c r="H35" s="25"/>
      <c r="I35" s="26"/>
      <c r="J35" s="26"/>
      <c r="K35" s="26">
        <f>SUM(K21:K34)</f>
        <v>23029</v>
      </c>
    </row>
    <row r="36" spans="1:11" x14ac:dyDescent="0.25">
      <c r="A36" s="57"/>
      <c r="B36" s="58" t="s">
        <v>145</v>
      </c>
      <c r="C36" s="3" t="s">
        <v>18</v>
      </c>
      <c r="D36" s="18" t="s">
        <v>37</v>
      </c>
      <c r="E36" s="8">
        <v>1</v>
      </c>
      <c r="F36" s="9"/>
      <c r="G36" s="7">
        <v>123</v>
      </c>
      <c r="H36" s="7"/>
      <c r="I36" s="7">
        <f>E36*G36</f>
        <v>123</v>
      </c>
      <c r="J36" s="7"/>
      <c r="K36" s="7">
        <f>I36</f>
        <v>123</v>
      </c>
    </row>
    <row r="37" spans="1:11" x14ac:dyDescent="0.25">
      <c r="A37" s="57"/>
      <c r="B37" s="55"/>
      <c r="C37" s="3" t="s">
        <v>18</v>
      </c>
      <c r="D37" s="4" t="s">
        <v>19</v>
      </c>
      <c r="E37" s="8">
        <v>3</v>
      </c>
      <c r="F37" s="13">
        <v>5</v>
      </c>
      <c r="G37" s="6"/>
      <c r="H37" s="7">
        <v>35</v>
      </c>
      <c r="I37" s="7"/>
      <c r="J37" s="7">
        <f>F37*H37</f>
        <v>175</v>
      </c>
      <c r="K37" s="7">
        <f>J37</f>
        <v>175</v>
      </c>
    </row>
    <row r="38" spans="1:11" x14ac:dyDescent="0.25">
      <c r="A38" s="57"/>
      <c r="B38" s="55"/>
      <c r="C38" s="3" t="s">
        <v>18</v>
      </c>
      <c r="D38" s="4" t="s">
        <v>14</v>
      </c>
      <c r="E38" s="8">
        <v>15</v>
      </c>
      <c r="F38" s="13">
        <v>25</v>
      </c>
      <c r="G38" s="6"/>
      <c r="H38" s="7">
        <v>35</v>
      </c>
      <c r="I38" s="7"/>
      <c r="J38" s="7">
        <f>F38*H38</f>
        <v>875</v>
      </c>
      <c r="K38" s="7">
        <f>J38</f>
        <v>875</v>
      </c>
    </row>
    <row r="39" spans="1:11" x14ac:dyDescent="0.25">
      <c r="A39" s="57"/>
      <c r="B39" s="55"/>
      <c r="C39" s="3" t="s">
        <v>18</v>
      </c>
      <c r="D39" s="4" t="s">
        <v>15</v>
      </c>
      <c r="E39" s="8">
        <v>6</v>
      </c>
      <c r="F39" s="13">
        <v>11</v>
      </c>
      <c r="G39" s="6"/>
      <c r="H39" s="7">
        <v>35</v>
      </c>
      <c r="I39" s="7"/>
      <c r="J39" s="7">
        <f>F39*H39</f>
        <v>385</v>
      </c>
      <c r="K39" s="7">
        <f>J39</f>
        <v>385</v>
      </c>
    </row>
    <row r="40" spans="1:11" x14ac:dyDescent="0.25">
      <c r="A40" s="57"/>
      <c r="B40" s="55"/>
      <c r="C40" s="3" t="s">
        <v>18</v>
      </c>
      <c r="D40" s="4" t="s">
        <v>16</v>
      </c>
      <c r="E40" s="8">
        <v>1</v>
      </c>
      <c r="F40" s="9"/>
      <c r="G40" s="7">
        <v>63</v>
      </c>
      <c r="H40" s="7"/>
      <c r="I40" s="7">
        <f>E40*G40</f>
        <v>63</v>
      </c>
      <c r="J40" s="7"/>
      <c r="K40" s="7">
        <f>I40</f>
        <v>63</v>
      </c>
    </row>
    <row r="41" spans="1:11" x14ac:dyDescent="0.25">
      <c r="A41" s="57"/>
      <c r="B41" s="55"/>
      <c r="C41" s="3" t="s">
        <v>20</v>
      </c>
      <c r="D41" s="18" t="s">
        <v>37</v>
      </c>
      <c r="E41" s="8">
        <v>1</v>
      </c>
      <c r="F41" s="9"/>
      <c r="G41" s="7">
        <v>65</v>
      </c>
      <c r="H41" s="7"/>
      <c r="I41" s="7">
        <f>E41*G41</f>
        <v>65</v>
      </c>
      <c r="J41" s="7"/>
      <c r="K41" s="7">
        <f>I41</f>
        <v>65</v>
      </c>
    </row>
    <row r="42" spans="1:11" x14ac:dyDescent="0.25">
      <c r="A42" s="57"/>
      <c r="B42" s="55"/>
      <c r="C42" s="3" t="s">
        <v>20</v>
      </c>
      <c r="D42" s="4" t="s">
        <v>19</v>
      </c>
      <c r="E42" s="8">
        <v>2</v>
      </c>
      <c r="F42" s="13">
        <v>3</v>
      </c>
      <c r="G42" s="6"/>
      <c r="H42" s="7">
        <v>35</v>
      </c>
      <c r="I42" s="7"/>
      <c r="J42" s="7">
        <f>F42*H42</f>
        <v>105</v>
      </c>
      <c r="K42" s="7">
        <f>J42</f>
        <v>105</v>
      </c>
    </row>
    <row r="43" spans="1:11" x14ac:dyDescent="0.25">
      <c r="A43" s="57"/>
      <c r="B43" s="55"/>
      <c r="C43" s="3" t="s">
        <v>20</v>
      </c>
      <c r="D43" s="4" t="s">
        <v>14</v>
      </c>
      <c r="E43" s="8">
        <v>8</v>
      </c>
      <c r="F43" s="13">
        <v>13</v>
      </c>
      <c r="G43" s="6"/>
      <c r="H43" s="7">
        <v>35</v>
      </c>
      <c r="I43" s="7"/>
      <c r="J43" s="7">
        <f>F43*H43</f>
        <v>455</v>
      </c>
      <c r="K43" s="7">
        <f>J43</f>
        <v>455</v>
      </c>
    </row>
    <row r="44" spans="1:11" x14ac:dyDescent="0.25">
      <c r="A44" s="57"/>
      <c r="B44" s="55"/>
      <c r="C44" s="3" t="s">
        <v>20</v>
      </c>
      <c r="D44" s="4" t="s">
        <v>15</v>
      </c>
      <c r="E44" s="8">
        <v>4</v>
      </c>
      <c r="F44" s="13">
        <v>7</v>
      </c>
      <c r="G44" s="6"/>
      <c r="H44" s="7">
        <v>35</v>
      </c>
      <c r="I44" s="7"/>
      <c r="J44" s="7">
        <f>F44*H44</f>
        <v>245</v>
      </c>
      <c r="K44" s="7">
        <f>J44</f>
        <v>245</v>
      </c>
    </row>
    <row r="45" spans="1:11" x14ac:dyDescent="0.25">
      <c r="A45" s="57"/>
      <c r="B45" s="55"/>
      <c r="C45" s="3" t="s">
        <v>20</v>
      </c>
      <c r="D45" s="4" t="s">
        <v>16</v>
      </c>
      <c r="E45" s="8">
        <v>1</v>
      </c>
      <c r="F45" s="9"/>
      <c r="G45" s="7">
        <v>51</v>
      </c>
      <c r="H45" s="7"/>
      <c r="I45" s="7">
        <f>E45*G45</f>
        <v>51</v>
      </c>
      <c r="J45" s="7"/>
      <c r="K45" s="7">
        <f>I45</f>
        <v>51</v>
      </c>
    </row>
    <row r="46" spans="1:11" ht="15" customHeight="1" x14ac:dyDescent="0.25">
      <c r="A46" s="57"/>
      <c r="B46" s="56"/>
      <c r="C46" s="22"/>
      <c r="D46" s="23" t="s">
        <v>17</v>
      </c>
      <c r="E46" s="24">
        <v>42</v>
      </c>
      <c r="F46" s="24">
        <v>64</v>
      </c>
      <c r="G46" s="25"/>
      <c r="H46" s="25"/>
      <c r="I46" s="26"/>
      <c r="J46" s="26"/>
      <c r="K46" s="26">
        <f>SUM(K36:K45)</f>
        <v>2542</v>
      </c>
    </row>
    <row r="47" spans="1:11" x14ac:dyDescent="0.25">
      <c r="A47" s="57"/>
      <c r="B47" s="58" t="s">
        <v>76</v>
      </c>
      <c r="C47" s="3" t="s">
        <v>18</v>
      </c>
      <c r="D47" s="4" t="s">
        <v>19</v>
      </c>
      <c r="E47" s="8">
        <v>1</v>
      </c>
      <c r="F47" s="13">
        <v>2</v>
      </c>
      <c r="G47" s="31"/>
      <c r="H47" s="7">
        <v>35</v>
      </c>
      <c r="I47" s="31"/>
      <c r="J47" s="7">
        <f>F47*H47</f>
        <v>70</v>
      </c>
      <c r="K47" s="7">
        <f>J47</f>
        <v>70</v>
      </c>
    </row>
    <row r="48" spans="1:11" x14ac:dyDescent="0.25">
      <c r="A48" s="57"/>
      <c r="B48" s="55"/>
      <c r="C48" s="3" t="s">
        <v>18</v>
      </c>
      <c r="D48" s="4" t="s">
        <v>14</v>
      </c>
      <c r="E48" s="8">
        <v>2</v>
      </c>
      <c r="F48" s="13">
        <v>3</v>
      </c>
      <c r="G48" s="31"/>
      <c r="H48" s="7">
        <v>35</v>
      </c>
      <c r="I48" s="31"/>
      <c r="J48" s="7">
        <f>F48*H48</f>
        <v>105</v>
      </c>
      <c r="K48" s="7">
        <f>J48</f>
        <v>105</v>
      </c>
    </row>
    <row r="49" spans="1:11" x14ac:dyDescent="0.25">
      <c r="A49" s="57"/>
      <c r="B49" s="55"/>
      <c r="C49" s="3" t="s">
        <v>18</v>
      </c>
      <c r="D49" s="4" t="s">
        <v>15</v>
      </c>
      <c r="E49" s="8">
        <v>1</v>
      </c>
      <c r="F49" s="13">
        <v>2</v>
      </c>
      <c r="G49" s="31"/>
      <c r="H49" s="7">
        <v>35</v>
      </c>
      <c r="I49" s="31"/>
      <c r="J49" s="7">
        <f>F49*H49</f>
        <v>70</v>
      </c>
      <c r="K49" s="7">
        <f>J49</f>
        <v>70</v>
      </c>
    </row>
    <row r="50" spans="1:11" x14ac:dyDescent="0.25">
      <c r="A50" s="57"/>
      <c r="B50" s="55"/>
      <c r="C50" s="3" t="s">
        <v>20</v>
      </c>
      <c r="D50" s="4" t="s">
        <v>35</v>
      </c>
      <c r="E50" s="8">
        <v>2</v>
      </c>
      <c r="F50" s="9"/>
      <c r="G50" s="7">
        <v>65</v>
      </c>
      <c r="H50" s="31"/>
      <c r="I50" s="7">
        <f>E50*G50</f>
        <v>130</v>
      </c>
      <c r="J50" s="31"/>
      <c r="K50" s="7">
        <f>I50</f>
        <v>130</v>
      </c>
    </row>
    <row r="51" spans="1:11" x14ac:dyDescent="0.25">
      <c r="A51" s="57"/>
      <c r="B51" s="55"/>
      <c r="C51" s="3" t="s">
        <v>20</v>
      </c>
      <c r="D51" s="4" t="s">
        <v>37</v>
      </c>
      <c r="E51" s="8">
        <v>1</v>
      </c>
      <c r="F51" s="9"/>
      <c r="G51" s="7">
        <v>65</v>
      </c>
      <c r="H51" s="31"/>
      <c r="I51" s="7">
        <f>E51*G51</f>
        <v>65</v>
      </c>
      <c r="J51" s="31"/>
      <c r="K51" s="7">
        <f>I51</f>
        <v>65</v>
      </c>
    </row>
    <row r="52" spans="1:11" x14ac:dyDescent="0.25">
      <c r="A52" s="57"/>
      <c r="B52" s="55"/>
      <c r="C52" s="3" t="s">
        <v>20</v>
      </c>
      <c r="D52" s="4" t="s">
        <v>19</v>
      </c>
      <c r="E52" s="8">
        <v>10</v>
      </c>
      <c r="F52" s="13">
        <v>17</v>
      </c>
      <c r="G52" s="31"/>
      <c r="H52" s="7">
        <v>35</v>
      </c>
      <c r="I52" s="31"/>
      <c r="J52" s="7">
        <f>F52*H52</f>
        <v>595</v>
      </c>
      <c r="K52" s="7">
        <f>J52</f>
        <v>595</v>
      </c>
    </row>
    <row r="53" spans="1:11" x14ac:dyDescent="0.25">
      <c r="A53" s="57"/>
      <c r="B53" s="55"/>
      <c r="C53" s="3" t="s">
        <v>20</v>
      </c>
      <c r="D53" s="4" t="s">
        <v>14</v>
      </c>
      <c r="E53" s="8">
        <v>51</v>
      </c>
      <c r="F53" s="13">
        <v>85</v>
      </c>
      <c r="G53" s="31"/>
      <c r="H53" s="7">
        <v>35</v>
      </c>
      <c r="I53" s="31"/>
      <c r="J53" s="7">
        <f>F53*H53</f>
        <v>2975</v>
      </c>
      <c r="K53" s="7">
        <f>J53</f>
        <v>2975</v>
      </c>
    </row>
    <row r="54" spans="1:11" x14ac:dyDescent="0.25">
      <c r="A54" s="57"/>
      <c r="B54" s="55"/>
      <c r="C54" s="3" t="s">
        <v>20</v>
      </c>
      <c r="D54" s="4" t="s">
        <v>15</v>
      </c>
      <c r="E54" s="8">
        <v>30</v>
      </c>
      <c r="F54" s="13">
        <v>55</v>
      </c>
      <c r="G54" s="31"/>
      <c r="H54" s="7">
        <v>35</v>
      </c>
      <c r="I54" s="31"/>
      <c r="J54" s="7">
        <f>F54*H54</f>
        <v>1925</v>
      </c>
      <c r="K54" s="7">
        <f>J54</f>
        <v>1925</v>
      </c>
    </row>
    <row r="55" spans="1:11" x14ac:dyDescent="0.25">
      <c r="A55" s="57"/>
      <c r="B55" s="56"/>
      <c r="C55" s="22"/>
      <c r="D55" s="23" t="s">
        <v>17</v>
      </c>
      <c r="E55" s="24">
        <v>98</v>
      </c>
      <c r="F55" s="24">
        <v>164</v>
      </c>
      <c r="G55" s="32"/>
      <c r="H55" s="32"/>
      <c r="I55" s="32"/>
      <c r="J55" s="32"/>
      <c r="K55" s="33">
        <f>SUM(K47:K54)</f>
        <v>5935</v>
      </c>
    </row>
    <row r="56" spans="1:11" x14ac:dyDescent="0.25">
      <c r="A56" s="57"/>
      <c r="B56" s="46"/>
      <c r="C56" s="47"/>
      <c r="D56" s="48" t="s">
        <v>159</v>
      </c>
      <c r="E56" s="49">
        <f>E55+E46+E35+E20+E13</f>
        <v>868</v>
      </c>
      <c r="F56" s="49">
        <f>F55+F46+F35+F20+F13</f>
        <v>1429</v>
      </c>
      <c r="G56" s="42"/>
      <c r="H56" s="42"/>
      <c r="I56" s="42"/>
      <c r="J56" s="42"/>
      <c r="K56" s="50">
        <f>K55+K46+K35+K20+K13</f>
        <v>52871</v>
      </c>
    </row>
    <row r="59" spans="1:11" x14ac:dyDescent="0.25">
      <c r="B59" s="53" t="s">
        <v>177</v>
      </c>
      <c r="C59" s="53"/>
      <c r="D59" s="53"/>
      <c r="E59" s="53"/>
      <c r="F59" s="53"/>
      <c r="G59" s="53"/>
      <c r="H59" s="53" t="s">
        <v>178</v>
      </c>
      <c r="I59" s="53"/>
      <c r="J59" s="54"/>
    </row>
    <row r="60" spans="1:11" x14ac:dyDescent="0.25">
      <c r="B60" s="53" t="s">
        <v>179</v>
      </c>
      <c r="C60" s="53"/>
      <c r="D60" s="53"/>
      <c r="E60" s="53"/>
      <c r="F60" s="53"/>
      <c r="G60" s="53"/>
      <c r="H60" s="53" t="s">
        <v>180</v>
      </c>
      <c r="I60" s="53"/>
      <c r="J60" s="54"/>
    </row>
    <row r="61" spans="1:11" x14ac:dyDescent="0.25">
      <c r="B61" s="53"/>
      <c r="C61" s="53"/>
      <c r="D61" s="53"/>
      <c r="E61" s="53"/>
      <c r="F61" s="53"/>
      <c r="G61" s="53"/>
      <c r="H61" s="53"/>
      <c r="I61" s="53"/>
      <c r="J61" s="54"/>
    </row>
    <row r="152" spans="5:5" x14ac:dyDescent="0.25">
      <c r="E152" s="14"/>
    </row>
  </sheetData>
  <autoFilter ref="A2:K57" xr:uid="{00000000-0009-0000-0000-000004000000}"/>
  <mergeCells count="6">
    <mergeCell ref="A3:A56"/>
    <mergeCell ref="B3:B13"/>
    <mergeCell ref="B14:B20"/>
    <mergeCell ref="B21:B35"/>
    <mergeCell ref="B36:B46"/>
    <mergeCell ref="B47:B55"/>
  </mergeCells>
  <pageMargins left="0.70866141732283472" right="0" top="0.74803149606299213" bottom="0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94"/>
  <sheetViews>
    <sheetView topLeftCell="A94" workbookViewId="0">
      <selection activeCell="B103" sqref="B103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160</v>
      </c>
      <c r="B3" s="58" t="s">
        <v>66</v>
      </c>
      <c r="C3" s="3" t="s">
        <v>18</v>
      </c>
      <c r="D3" s="18" t="s">
        <v>37</v>
      </c>
      <c r="E3" s="8">
        <v>1</v>
      </c>
      <c r="F3" s="9"/>
      <c r="G3" s="7">
        <v>123</v>
      </c>
      <c r="H3" s="7"/>
      <c r="I3" s="7">
        <f>E3*G3</f>
        <v>123</v>
      </c>
      <c r="J3" s="7"/>
      <c r="K3" s="7">
        <f>I3</f>
        <v>123</v>
      </c>
    </row>
    <row r="4" spans="1:11" x14ac:dyDescent="0.25">
      <c r="A4" s="57"/>
      <c r="B4" s="55"/>
      <c r="C4" s="3" t="s">
        <v>18</v>
      </c>
      <c r="D4" s="4" t="s">
        <v>19</v>
      </c>
      <c r="E4" s="8">
        <v>3</v>
      </c>
      <c r="F4" s="13">
        <v>5</v>
      </c>
      <c r="G4" s="6"/>
      <c r="H4" s="7">
        <v>35</v>
      </c>
      <c r="I4" s="7"/>
      <c r="J4" s="7">
        <f>F4*H4</f>
        <v>175</v>
      </c>
      <c r="K4" s="7">
        <f>J4</f>
        <v>175</v>
      </c>
    </row>
    <row r="5" spans="1:11" x14ac:dyDescent="0.25">
      <c r="A5" s="57"/>
      <c r="B5" s="55"/>
      <c r="C5" s="3" t="s">
        <v>18</v>
      </c>
      <c r="D5" s="4" t="s">
        <v>14</v>
      </c>
      <c r="E5" s="8">
        <v>12</v>
      </c>
      <c r="F5" s="13">
        <v>20</v>
      </c>
      <c r="G5" s="6"/>
      <c r="H5" s="7">
        <v>35</v>
      </c>
      <c r="I5" s="7"/>
      <c r="J5" s="7">
        <f>F5*H5</f>
        <v>700</v>
      </c>
      <c r="K5" s="7">
        <f>J5</f>
        <v>700</v>
      </c>
    </row>
    <row r="6" spans="1:11" x14ac:dyDescent="0.25">
      <c r="A6" s="57"/>
      <c r="B6" s="55"/>
      <c r="C6" s="3" t="s">
        <v>18</v>
      </c>
      <c r="D6" s="4" t="s">
        <v>15</v>
      </c>
      <c r="E6" s="8">
        <v>10</v>
      </c>
      <c r="F6" s="13">
        <v>18</v>
      </c>
      <c r="G6" s="6"/>
      <c r="H6" s="7">
        <v>35</v>
      </c>
      <c r="I6" s="7"/>
      <c r="J6" s="7">
        <f>F6*H6</f>
        <v>630</v>
      </c>
      <c r="K6" s="7">
        <f>J6</f>
        <v>630</v>
      </c>
    </row>
    <row r="7" spans="1:11" x14ac:dyDescent="0.25">
      <c r="A7" s="57"/>
      <c r="B7" s="55"/>
      <c r="C7" s="3" t="s">
        <v>18</v>
      </c>
      <c r="D7" s="4" t="s">
        <v>16</v>
      </c>
      <c r="E7" s="8">
        <v>1</v>
      </c>
      <c r="F7" s="13"/>
      <c r="G7" s="7">
        <v>63</v>
      </c>
      <c r="H7" s="7"/>
      <c r="I7" s="7">
        <f>E7*G7</f>
        <v>63</v>
      </c>
      <c r="J7" s="7"/>
      <c r="K7" s="7">
        <f>I7</f>
        <v>63</v>
      </c>
    </row>
    <row r="8" spans="1:11" x14ac:dyDescent="0.25">
      <c r="A8" s="57"/>
      <c r="B8" s="55"/>
      <c r="C8" s="3" t="s">
        <v>20</v>
      </c>
      <c r="D8" s="4" t="s">
        <v>14</v>
      </c>
      <c r="E8" s="8">
        <v>8</v>
      </c>
      <c r="F8" s="13">
        <v>13</v>
      </c>
      <c r="G8" s="6"/>
      <c r="H8" s="7">
        <v>35</v>
      </c>
      <c r="I8" s="7"/>
      <c r="J8" s="7">
        <f>F8*H8</f>
        <v>455</v>
      </c>
      <c r="K8" s="7">
        <f>J8</f>
        <v>455</v>
      </c>
    </row>
    <row r="9" spans="1:11" x14ac:dyDescent="0.25">
      <c r="A9" s="57"/>
      <c r="B9" s="55"/>
      <c r="C9" s="3" t="s">
        <v>20</v>
      </c>
      <c r="D9" s="4" t="s">
        <v>15</v>
      </c>
      <c r="E9" s="8">
        <v>5</v>
      </c>
      <c r="F9" s="13">
        <v>9</v>
      </c>
      <c r="G9" s="6"/>
      <c r="H9" s="7">
        <v>35</v>
      </c>
      <c r="I9" s="7"/>
      <c r="J9" s="7">
        <f>F9*H9</f>
        <v>315</v>
      </c>
      <c r="K9" s="7">
        <f>J9</f>
        <v>315</v>
      </c>
    </row>
    <row r="10" spans="1:11" x14ac:dyDescent="0.25">
      <c r="A10" s="57"/>
      <c r="B10" s="55"/>
      <c r="C10" s="3" t="s">
        <v>20</v>
      </c>
      <c r="D10" s="4" t="s">
        <v>16</v>
      </c>
      <c r="E10" s="8">
        <v>1</v>
      </c>
      <c r="F10" s="9"/>
      <c r="G10" s="7">
        <v>51</v>
      </c>
      <c r="H10" s="7"/>
      <c r="I10" s="7">
        <f>E10*G10</f>
        <v>51</v>
      </c>
      <c r="J10" s="12"/>
      <c r="K10" s="7">
        <f>I10</f>
        <v>51</v>
      </c>
    </row>
    <row r="11" spans="1:11" x14ac:dyDescent="0.25">
      <c r="A11" s="57"/>
      <c r="B11" s="56"/>
      <c r="C11" s="22"/>
      <c r="D11" s="23" t="s">
        <v>17</v>
      </c>
      <c r="E11" s="24">
        <v>41</v>
      </c>
      <c r="F11" s="24">
        <v>65</v>
      </c>
      <c r="G11" s="25"/>
      <c r="H11" s="25"/>
      <c r="I11" s="26"/>
      <c r="J11" s="26"/>
      <c r="K11" s="26">
        <f>SUM(K3:K10)</f>
        <v>2512</v>
      </c>
    </row>
    <row r="12" spans="1:11" x14ac:dyDescent="0.25">
      <c r="A12" s="57"/>
      <c r="B12" s="58" t="s">
        <v>78</v>
      </c>
      <c r="C12" s="3" t="s">
        <v>21</v>
      </c>
      <c r="D12" s="18" t="s">
        <v>35</v>
      </c>
      <c r="E12" s="8">
        <v>10</v>
      </c>
      <c r="F12" s="9"/>
      <c r="G12" s="7">
        <v>60</v>
      </c>
      <c r="H12" s="7"/>
      <c r="I12" s="7">
        <f>E12*G12</f>
        <v>600</v>
      </c>
      <c r="J12" s="7"/>
      <c r="K12" s="7">
        <f>I12</f>
        <v>600</v>
      </c>
    </row>
    <row r="13" spans="1:11" x14ac:dyDescent="0.25">
      <c r="A13" s="57"/>
      <c r="B13" s="55"/>
      <c r="C13" s="3" t="s">
        <v>21</v>
      </c>
      <c r="D13" s="18" t="s">
        <v>37</v>
      </c>
      <c r="E13" s="8">
        <v>14</v>
      </c>
      <c r="F13" s="9"/>
      <c r="G13" s="7">
        <v>60</v>
      </c>
      <c r="H13" s="7"/>
      <c r="I13" s="7">
        <f>E13*G13</f>
        <v>840</v>
      </c>
      <c r="J13" s="7"/>
      <c r="K13" s="7">
        <f>I13</f>
        <v>840</v>
      </c>
    </row>
    <row r="14" spans="1:11" x14ac:dyDescent="0.25">
      <c r="A14" s="57"/>
      <c r="B14" s="55"/>
      <c r="C14" s="3" t="s">
        <v>21</v>
      </c>
      <c r="D14" s="4" t="s">
        <v>19</v>
      </c>
      <c r="E14" s="8">
        <v>8</v>
      </c>
      <c r="F14" s="13">
        <v>13</v>
      </c>
      <c r="G14" s="6"/>
      <c r="H14" s="7">
        <v>32</v>
      </c>
      <c r="I14" s="7"/>
      <c r="J14" s="7">
        <f>F14*H14</f>
        <v>416</v>
      </c>
      <c r="K14" s="7">
        <f>J14</f>
        <v>416</v>
      </c>
    </row>
    <row r="15" spans="1:11" x14ac:dyDescent="0.25">
      <c r="A15" s="57"/>
      <c r="B15" s="55"/>
      <c r="C15" s="3" t="s">
        <v>21</v>
      </c>
      <c r="D15" s="4" t="s">
        <v>14</v>
      </c>
      <c r="E15" s="8">
        <v>2</v>
      </c>
      <c r="F15" s="13">
        <v>3</v>
      </c>
      <c r="G15" s="6"/>
      <c r="H15" s="7">
        <v>32</v>
      </c>
      <c r="I15" s="7"/>
      <c r="J15" s="7">
        <f>F15*H15</f>
        <v>96</v>
      </c>
      <c r="K15" s="7">
        <f>J15</f>
        <v>96</v>
      </c>
    </row>
    <row r="16" spans="1:11" x14ac:dyDescent="0.25">
      <c r="A16" s="57"/>
      <c r="B16" s="55"/>
      <c r="C16" s="3" t="s">
        <v>21</v>
      </c>
      <c r="D16" s="4" t="s">
        <v>15</v>
      </c>
      <c r="E16" s="8">
        <v>2</v>
      </c>
      <c r="F16" s="13">
        <v>4</v>
      </c>
      <c r="G16" s="6"/>
      <c r="H16" s="7">
        <v>32</v>
      </c>
      <c r="I16" s="7"/>
      <c r="J16" s="7">
        <f>F16*H16</f>
        <v>128</v>
      </c>
      <c r="K16" s="7">
        <f>J16</f>
        <v>128</v>
      </c>
    </row>
    <row r="17" spans="1:11" x14ac:dyDescent="0.25">
      <c r="A17" s="57"/>
      <c r="B17" s="56"/>
      <c r="C17" s="22"/>
      <c r="D17" s="23" t="s">
        <v>17</v>
      </c>
      <c r="E17" s="24">
        <v>36</v>
      </c>
      <c r="F17" s="24">
        <v>20</v>
      </c>
      <c r="G17" s="25"/>
      <c r="H17" s="25"/>
      <c r="I17" s="26"/>
      <c r="J17" s="26"/>
      <c r="K17" s="26">
        <f>SUM(K12:K16)</f>
        <v>2080</v>
      </c>
    </row>
    <row r="18" spans="1:11" x14ac:dyDescent="0.25">
      <c r="A18" s="57"/>
      <c r="B18" s="58" t="s">
        <v>79</v>
      </c>
      <c r="C18" s="3" t="s">
        <v>21</v>
      </c>
      <c r="D18" s="18" t="s">
        <v>35</v>
      </c>
      <c r="E18" s="8">
        <v>50</v>
      </c>
      <c r="F18" s="9"/>
      <c r="G18" s="7">
        <v>60</v>
      </c>
      <c r="H18" s="7"/>
      <c r="I18" s="7">
        <f>E18*G18</f>
        <v>3000</v>
      </c>
      <c r="J18" s="7"/>
      <c r="K18" s="7">
        <f>I18</f>
        <v>3000</v>
      </c>
    </row>
    <row r="19" spans="1:11" x14ac:dyDescent="0.25">
      <c r="A19" s="57"/>
      <c r="B19" s="55"/>
      <c r="C19" s="3" t="s">
        <v>21</v>
      </c>
      <c r="D19" s="18" t="s">
        <v>37</v>
      </c>
      <c r="E19" s="8">
        <v>43</v>
      </c>
      <c r="F19" s="9"/>
      <c r="G19" s="7">
        <v>60</v>
      </c>
      <c r="H19" s="7"/>
      <c r="I19" s="7">
        <f>E19*G19</f>
        <v>2580</v>
      </c>
      <c r="J19" s="7"/>
      <c r="K19" s="7">
        <f>I19</f>
        <v>2580</v>
      </c>
    </row>
    <row r="20" spans="1:11" x14ac:dyDescent="0.25">
      <c r="A20" s="57"/>
      <c r="B20" s="55"/>
      <c r="C20" s="3" t="s">
        <v>21</v>
      </c>
      <c r="D20" s="4" t="s">
        <v>19</v>
      </c>
      <c r="E20" s="8">
        <v>42</v>
      </c>
      <c r="F20" s="13">
        <v>70</v>
      </c>
      <c r="G20" s="6"/>
      <c r="H20" s="7">
        <v>32</v>
      </c>
      <c r="I20" s="7"/>
      <c r="J20" s="7">
        <f>F20*H20</f>
        <v>2240</v>
      </c>
      <c r="K20" s="7">
        <f>J20</f>
        <v>2240</v>
      </c>
    </row>
    <row r="21" spans="1:11" x14ac:dyDescent="0.25">
      <c r="A21" s="57"/>
      <c r="B21" s="55"/>
      <c r="C21" s="3" t="s">
        <v>21</v>
      </c>
      <c r="D21" s="4" t="s">
        <v>13</v>
      </c>
      <c r="E21" s="8">
        <v>2</v>
      </c>
      <c r="F21" s="13">
        <v>3</v>
      </c>
      <c r="G21" s="6"/>
      <c r="H21" s="7">
        <v>32</v>
      </c>
      <c r="I21" s="7"/>
      <c r="J21" s="7">
        <f>F21*H21</f>
        <v>96</v>
      </c>
      <c r="K21" s="7">
        <f>J21</f>
        <v>96</v>
      </c>
    </row>
    <row r="22" spans="1:11" x14ac:dyDescent="0.25">
      <c r="A22" s="57"/>
      <c r="B22" s="55"/>
      <c r="C22" s="3" t="s">
        <v>21</v>
      </c>
      <c r="D22" s="4" t="s">
        <v>14</v>
      </c>
      <c r="E22" s="8">
        <v>25</v>
      </c>
      <c r="F22" s="13">
        <v>42</v>
      </c>
      <c r="G22" s="6"/>
      <c r="H22" s="7">
        <v>32</v>
      </c>
      <c r="I22" s="7"/>
      <c r="J22" s="7">
        <f>F22*H22</f>
        <v>1344</v>
      </c>
      <c r="K22" s="7">
        <f>J22</f>
        <v>1344</v>
      </c>
    </row>
    <row r="23" spans="1:11" x14ac:dyDescent="0.25">
      <c r="A23" s="57"/>
      <c r="B23" s="55"/>
      <c r="C23" s="3" t="s">
        <v>21</v>
      </c>
      <c r="D23" s="4" t="s">
        <v>15</v>
      </c>
      <c r="E23" s="8">
        <v>15</v>
      </c>
      <c r="F23" s="13">
        <v>27</v>
      </c>
      <c r="G23" s="6"/>
      <c r="H23" s="7">
        <v>32</v>
      </c>
      <c r="I23" s="7"/>
      <c r="J23" s="7">
        <f>F23*H23</f>
        <v>864</v>
      </c>
      <c r="K23" s="7">
        <f>J23</f>
        <v>864</v>
      </c>
    </row>
    <row r="24" spans="1:11" x14ac:dyDescent="0.25">
      <c r="A24" s="57"/>
      <c r="B24" s="55"/>
      <c r="C24" s="3" t="s">
        <v>21</v>
      </c>
      <c r="D24" s="4" t="s">
        <v>16</v>
      </c>
      <c r="E24" s="8">
        <v>6</v>
      </c>
      <c r="F24" s="13"/>
      <c r="G24" s="7">
        <v>36</v>
      </c>
      <c r="H24" s="7"/>
      <c r="I24" s="7">
        <f>E24*G24</f>
        <v>216</v>
      </c>
      <c r="J24" s="7"/>
      <c r="K24" s="7">
        <f>I24</f>
        <v>216</v>
      </c>
    </row>
    <row r="25" spans="1:11" x14ac:dyDescent="0.25">
      <c r="A25" s="57"/>
      <c r="B25" s="56"/>
      <c r="C25" s="22"/>
      <c r="D25" s="23" t="s">
        <v>17</v>
      </c>
      <c r="E25" s="24">
        <v>183</v>
      </c>
      <c r="F25" s="24">
        <v>142</v>
      </c>
      <c r="G25" s="25"/>
      <c r="H25" s="25"/>
      <c r="I25" s="26"/>
      <c r="J25" s="26"/>
      <c r="K25" s="26">
        <f>SUM(K18:K24)</f>
        <v>10340</v>
      </c>
    </row>
    <row r="26" spans="1:11" x14ac:dyDescent="0.25">
      <c r="A26" s="57"/>
      <c r="B26" s="58" t="s">
        <v>80</v>
      </c>
      <c r="C26" s="3" t="s">
        <v>21</v>
      </c>
      <c r="D26" s="18" t="s">
        <v>35</v>
      </c>
      <c r="E26" s="8">
        <v>16</v>
      </c>
      <c r="F26" s="9"/>
      <c r="G26" s="7">
        <v>60</v>
      </c>
      <c r="H26" s="7"/>
      <c r="I26" s="7">
        <f>E26*G26</f>
        <v>960</v>
      </c>
      <c r="J26" s="7"/>
      <c r="K26" s="7">
        <f>I26</f>
        <v>960</v>
      </c>
    </row>
    <row r="27" spans="1:11" x14ac:dyDescent="0.25">
      <c r="A27" s="57"/>
      <c r="B27" s="55"/>
      <c r="C27" s="3" t="s">
        <v>21</v>
      </c>
      <c r="D27" s="18" t="s">
        <v>37</v>
      </c>
      <c r="E27" s="8">
        <v>15</v>
      </c>
      <c r="F27" s="9"/>
      <c r="G27" s="7">
        <v>60</v>
      </c>
      <c r="H27" s="7"/>
      <c r="I27" s="7">
        <f>E27*G27</f>
        <v>900</v>
      </c>
      <c r="J27" s="7"/>
      <c r="K27" s="7">
        <f>I27</f>
        <v>900</v>
      </c>
    </row>
    <row r="28" spans="1:11" x14ac:dyDescent="0.25">
      <c r="A28" s="57"/>
      <c r="B28" s="55"/>
      <c r="C28" s="3" t="s">
        <v>21</v>
      </c>
      <c r="D28" s="4" t="s">
        <v>19</v>
      </c>
      <c r="E28" s="8">
        <v>20</v>
      </c>
      <c r="F28" s="13">
        <v>33</v>
      </c>
      <c r="G28" s="6"/>
      <c r="H28" s="7">
        <v>32</v>
      </c>
      <c r="I28" s="7"/>
      <c r="J28" s="7">
        <f>F28*H28</f>
        <v>1056</v>
      </c>
      <c r="K28" s="7">
        <f>J28</f>
        <v>1056</v>
      </c>
    </row>
    <row r="29" spans="1:11" x14ac:dyDescent="0.25">
      <c r="A29" s="57"/>
      <c r="B29" s="55"/>
      <c r="C29" s="3" t="s">
        <v>21</v>
      </c>
      <c r="D29" s="4" t="s">
        <v>13</v>
      </c>
      <c r="E29" s="8">
        <v>2</v>
      </c>
      <c r="F29" s="13">
        <v>3</v>
      </c>
      <c r="G29" s="6"/>
      <c r="H29" s="7">
        <v>32</v>
      </c>
      <c r="I29" s="7"/>
      <c r="J29" s="7">
        <f>F29*H29</f>
        <v>96</v>
      </c>
      <c r="K29" s="7">
        <f>J29</f>
        <v>96</v>
      </c>
    </row>
    <row r="30" spans="1:11" x14ac:dyDescent="0.25">
      <c r="A30" s="57"/>
      <c r="B30" s="55"/>
      <c r="C30" s="3" t="s">
        <v>21</v>
      </c>
      <c r="D30" s="4" t="s">
        <v>14</v>
      </c>
      <c r="E30" s="8">
        <v>10</v>
      </c>
      <c r="F30" s="13">
        <v>17</v>
      </c>
      <c r="G30" s="6"/>
      <c r="H30" s="7">
        <v>32</v>
      </c>
      <c r="I30" s="7"/>
      <c r="J30" s="7">
        <f>F30*H30</f>
        <v>544</v>
      </c>
      <c r="K30" s="7">
        <f>J30</f>
        <v>544</v>
      </c>
    </row>
    <row r="31" spans="1:11" x14ac:dyDescent="0.25">
      <c r="A31" s="57"/>
      <c r="B31" s="55"/>
      <c r="C31" s="3" t="s">
        <v>21</v>
      </c>
      <c r="D31" s="4" t="s">
        <v>15</v>
      </c>
      <c r="E31" s="8">
        <v>8</v>
      </c>
      <c r="F31" s="13">
        <v>15</v>
      </c>
      <c r="G31" s="6"/>
      <c r="H31" s="7">
        <v>32</v>
      </c>
      <c r="I31" s="7"/>
      <c r="J31" s="7">
        <f>F31*H31</f>
        <v>480</v>
      </c>
      <c r="K31" s="7">
        <f>J31</f>
        <v>480</v>
      </c>
    </row>
    <row r="32" spans="1:11" x14ac:dyDescent="0.25">
      <c r="A32" s="57"/>
      <c r="B32" s="55"/>
      <c r="C32" s="3" t="s">
        <v>21</v>
      </c>
      <c r="D32" s="4" t="s">
        <v>16</v>
      </c>
      <c r="E32" s="8">
        <v>1</v>
      </c>
      <c r="F32" s="9"/>
      <c r="G32" s="7">
        <v>36</v>
      </c>
      <c r="H32" s="7"/>
      <c r="I32" s="7">
        <f>E32*G32</f>
        <v>36</v>
      </c>
      <c r="J32" s="7"/>
      <c r="K32" s="7">
        <f>I32</f>
        <v>36</v>
      </c>
    </row>
    <row r="33" spans="1:11" x14ac:dyDescent="0.25">
      <c r="A33" s="57"/>
      <c r="B33" s="56"/>
      <c r="C33" s="22"/>
      <c r="D33" s="23" t="s">
        <v>17</v>
      </c>
      <c r="E33" s="24">
        <v>72</v>
      </c>
      <c r="F33" s="24">
        <v>68</v>
      </c>
      <c r="G33" s="25"/>
      <c r="H33" s="25"/>
      <c r="I33" s="26"/>
      <c r="J33" s="26"/>
      <c r="K33" s="26">
        <f>SUM(K26:K32)</f>
        <v>4072</v>
      </c>
    </row>
    <row r="34" spans="1:11" x14ac:dyDescent="0.25">
      <c r="A34" s="57"/>
      <c r="B34" s="58" t="s">
        <v>81</v>
      </c>
      <c r="C34" s="3" t="s">
        <v>21</v>
      </c>
      <c r="D34" s="18" t="s">
        <v>35</v>
      </c>
      <c r="E34" s="8">
        <v>2</v>
      </c>
      <c r="F34" s="9"/>
      <c r="G34" s="7">
        <v>60</v>
      </c>
      <c r="H34" s="7"/>
      <c r="I34" s="7">
        <f>E34*G34</f>
        <v>120</v>
      </c>
      <c r="J34" s="7"/>
      <c r="K34" s="7">
        <f>I34</f>
        <v>120</v>
      </c>
    </row>
    <row r="35" spans="1:11" x14ac:dyDescent="0.25">
      <c r="A35" s="57"/>
      <c r="B35" s="55"/>
      <c r="C35" s="3" t="s">
        <v>21</v>
      </c>
      <c r="D35" s="18" t="s">
        <v>37</v>
      </c>
      <c r="E35" s="8">
        <v>2</v>
      </c>
      <c r="F35" s="9"/>
      <c r="G35" s="7">
        <v>60</v>
      </c>
      <c r="H35" s="7"/>
      <c r="I35" s="7">
        <f>E35*G35</f>
        <v>120</v>
      </c>
      <c r="J35" s="7"/>
      <c r="K35" s="7">
        <f>I35</f>
        <v>120</v>
      </c>
    </row>
    <row r="36" spans="1:11" x14ac:dyDescent="0.25">
      <c r="A36" s="57"/>
      <c r="B36" s="55"/>
      <c r="C36" s="3" t="s">
        <v>21</v>
      </c>
      <c r="D36" s="4" t="s">
        <v>19</v>
      </c>
      <c r="E36" s="8">
        <v>8</v>
      </c>
      <c r="F36" s="13">
        <v>13</v>
      </c>
      <c r="G36" s="6"/>
      <c r="H36" s="7">
        <v>32</v>
      </c>
      <c r="I36" s="7"/>
      <c r="J36" s="7">
        <f>F36*H36</f>
        <v>416</v>
      </c>
      <c r="K36" s="7">
        <f>J36</f>
        <v>416</v>
      </c>
    </row>
    <row r="37" spans="1:11" x14ac:dyDescent="0.25">
      <c r="A37" s="57"/>
      <c r="B37" s="55"/>
      <c r="C37" s="3" t="s">
        <v>21</v>
      </c>
      <c r="D37" s="4" t="s">
        <v>14</v>
      </c>
      <c r="E37" s="8">
        <v>3</v>
      </c>
      <c r="F37" s="13">
        <v>5</v>
      </c>
      <c r="G37" s="6"/>
      <c r="H37" s="7">
        <v>32</v>
      </c>
      <c r="I37" s="7"/>
      <c r="J37" s="7">
        <f>F37*H37</f>
        <v>160</v>
      </c>
      <c r="K37" s="7">
        <f>J37</f>
        <v>160</v>
      </c>
    </row>
    <row r="38" spans="1:11" x14ac:dyDescent="0.25">
      <c r="A38" s="57"/>
      <c r="B38" s="55"/>
      <c r="C38" s="3" t="s">
        <v>21</v>
      </c>
      <c r="D38" s="4" t="s">
        <v>15</v>
      </c>
      <c r="E38" s="8">
        <v>2</v>
      </c>
      <c r="F38" s="13">
        <v>4</v>
      </c>
      <c r="G38" s="6"/>
      <c r="H38" s="7">
        <v>32</v>
      </c>
      <c r="I38" s="7"/>
      <c r="J38" s="7">
        <f>F38*H38</f>
        <v>128</v>
      </c>
      <c r="K38" s="7">
        <f>J38</f>
        <v>128</v>
      </c>
    </row>
    <row r="39" spans="1:11" x14ac:dyDescent="0.25">
      <c r="A39" s="57"/>
      <c r="B39" s="56"/>
      <c r="C39" s="22"/>
      <c r="D39" s="23" t="s">
        <v>17</v>
      </c>
      <c r="E39" s="24">
        <v>17</v>
      </c>
      <c r="F39" s="24">
        <v>22</v>
      </c>
      <c r="G39" s="25"/>
      <c r="H39" s="25"/>
      <c r="I39" s="26"/>
      <c r="J39" s="26"/>
      <c r="K39" s="26">
        <f>SUM(K34:K38)</f>
        <v>944</v>
      </c>
    </row>
    <row r="40" spans="1:11" x14ac:dyDescent="0.25">
      <c r="A40" s="57"/>
      <c r="B40" s="58" t="s">
        <v>82</v>
      </c>
      <c r="C40" s="3" t="s">
        <v>21</v>
      </c>
      <c r="D40" s="4" t="s">
        <v>35</v>
      </c>
      <c r="E40" s="8">
        <v>17</v>
      </c>
      <c r="F40" s="9"/>
      <c r="G40" s="7">
        <v>60</v>
      </c>
      <c r="H40" s="7"/>
      <c r="I40" s="7">
        <f>E40*G40</f>
        <v>1020</v>
      </c>
      <c r="J40" s="7"/>
      <c r="K40" s="7">
        <f>I40</f>
        <v>1020</v>
      </c>
    </row>
    <row r="41" spans="1:11" x14ac:dyDescent="0.25">
      <c r="A41" s="57"/>
      <c r="B41" s="55"/>
      <c r="C41" s="3" t="s">
        <v>21</v>
      </c>
      <c r="D41" s="4" t="s">
        <v>37</v>
      </c>
      <c r="E41" s="8">
        <v>14</v>
      </c>
      <c r="F41" s="9"/>
      <c r="G41" s="7">
        <v>60</v>
      </c>
      <c r="H41" s="7"/>
      <c r="I41" s="7">
        <f>E41*G41</f>
        <v>840</v>
      </c>
      <c r="J41" s="7"/>
      <c r="K41" s="7">
        <f>I41</f>
        <v>840</v>
      </c>
    </row>
    <row r="42" spans="1:11" x14ac:dyDescent="0.25">
      <c r="A42" s="57"/>
      <c r="B42" s="55"/>
      <c r="C42" s="3" t="s">
        <v>21</v>
      </c>
      <c r="D42" s="4" t="s">
        <v>19</v>
      </c>
      <c r="E42" s="8">
        <v>10</v>
      </c>
      <c r="F42" s="13">
        <v>17</v>
      </c>
      <c r="G42" s="6"/>
      <c r="H42" s="7">
        <v>32</v>
      </c>
      <c r="I42" s="7"/>
      <c r="J42" s="7">
        <f>F42*H42</f>
        <v>544</v>
      </c>
      <c r="K42" s="7">
        <f>J42</f>
        <v>544</v>
      </c>
    </row>
    <row r="43" spans="1:11" x14ac:dyDescent="0.25">
      <c r="A43" s="57"/>
      <c r="B43" s="55"/>
      <c r="C43" s="3" t="s">
        <v>21</v>
      </c>
      <c r="D43" s="4" t="s">
        <v>13</v>
      </c>
      <c r="E43" s="8">
        <v>1</v>
      </c>
      <c r="F43" s="13">
        <v>2</v>
      </c>
      <c r="G43" s="6"/>
      <c r="H43" s="7">
        <v>32</v>
      </c>
      <c r="I43" s="7"/>
      <c r="J43" s="7">
        <f>F43*H43</f>
        <v>64</v>
      </c>
      <c r="K43" s="7">
        <f>J43</f>
        <v>64</v>
      </c>
    </row>
    <row r="44" spans="1:11" x14ac:dyDescent="0.25">
      <c r="A44" s="57"/>
      <c r="B44" s="55"/>
      <c r="C44" s="3" t="s">
        <v>21</v>
      </c>
      <c r="D44" s="4" t="s">
        <v>14</v>
      </c>
      <c r="E44" s="8">
        <v>5</v>
      </c>
      <c r="F44" s="13">
        <v>8</v>
      </c>
      <c r="G44" s="6"/>
      <c r="H44" s="7">
        <v>32</v>
      </c>
      <c r="I44" s="7"/>
      <c r="J44" s="7">
        <f>F44*H44</f>
        <v>256</v>
      </c>
      <c r="K44" s="7">
        <f>J44</f>
        <v>256</v>
      </c>
    </row>
    <row r="45" spans="1:11" x14ac:dyDescent="0.25">
      <c r="A45" s="57"/>
      <c r="B45" s="55"/>
      <c r="C45" s="3" t="s">
        <v>21</v>
      </c>
      <c r="D45" s="4" t="s">
        <v>15</v>
      </c>
      <c r="E45" s="8">
        <v>4</v>
      </c>
      <c r="F45" s="13">
        <v>7</v>
      </c>
      <c r="G45" s="6"/>
      <c r="H45" s="7">
        <v>32</v>
      </c>
      <c r="I45" s="7"/>
      <c r="J45" s="7">
        <f>F45*H45</f>
        <v>224</v>
      </c>
      <c r="K45" s="7">
        <f>J45</f>
        <v>224</v>
      </c>
    </row>
    <row r="46" spans="1:11" x14ac:dyDescent="0.25">
      <c r="A46" s="57"/>
      <c r="B46" s="56"/>
      <c r="C46" s="22"/>
      <c r="D46" s="23" t="s">
        <v>17</v>
      </c>
      <c r="E46" s="24">
        <v>51</v>
      </c>
      <c r="F46" s="24">
        <v>34</v>
      </c>
      <c r="G46" s="25"/>
      <c r="H46" s="25"/>
      <c r="I46" s="26"/>
      <c r="J46" s="26"/>
      <c r="K46" s="26">
        <f>SUM(K40:K45)</f>
        <v>2948</v>
      </c>
    </row>
    <row r="47" spans="1:11" x14ac:dyDescent="0.25">
      <c r="A47" s="57"/>
      <c r="B47" s="58" t="s">
        <v>29</v>
      </c>
      <c r="C47" s="3" t="s">
        <v>22</v>
      </c>
      <c r="D47" s="4" t="s">
        <v>19</v>
      </c>
      <c r="E47" s="8">
        <v>24</v>
      </c>
      <c r="F47" s="13">
        <v>40</v>
      </c>
      <c r="G47" s="31"/>
      <c r="H47" s="7">
        <v>35</v>
      </c>
      <c r="I47" s="31"/>
      <c r="J47" s="7">
        <f t="shared" ref="J47:J58" si="0">F47*H47</f>
        <v>1400</v>
      </c>
      <c r="K47" s="7">
        <f t="shared" ref="K47:K58" si="1">J47</f>
        <v>1400</v>
      </c>
    </row>
    <row r="48" spans="1:11" x14ac:dyDescent="0.25">
      <c r="A48" s="57"/>
      <c r="B48" s="55"/>
      <c r="C48" s="3" t="s">
        <v>22</v>
      </c>
      <c r="D48" s="4" t="s">
        <v>13</v>
      </c>
      <c r="E48" s="8">
        <v>1</v>
      </c>
      <c r="F48" s="13">
        <v>2</v>
      </c>
      <c r="G48" s="31"/>
      <c r="H48" s="7">
        <v>35</v>
      </c>
      <c r="I48" s="31"/>
      <c r="J48" s="7">
        <f t="shared" si="0"/>
        <v>70</v>
      </c>
      <c r="K48" s="7">
        <f t="shared" si="1"/>
        <v>70</v>
      </c>
    </row>
    <row r="49" spans="1:11" x14ac:dyDescent="0.25">
      <c r="A49" s="57"/>
      <c r="B49" s="55"/>
      <c r="C49" s="3" t="s">
        <v>22</v>
      </c>
      <c r="D49" s="4" t="s">
        <v>14</v>
      </c>
      <c r="E49" s="8">
        <v>30</v>
      </c>
      <c r="F49" s="13">
        <v>50</v>
      </c>
      <c r="G49" s="31"/>
      <c r="H49" s="7">
        <v>35</v>
      </c>
      <c r="I49" s="31"/>
      <c r="J49" s="7">
        <f t="shared" si="0"/>
        <v>1750</v>
      </c>
      <c r="K49" s="7">
        <f t="shared" si="1"/>
        <v>1750</v>
      </c>
    </row>
    <row r="50" spans="1:11" x14ac:dyDescent="0.25">
      <c r="A50" s="57"/>
      <c r="B50" s="55"/>
      <c r="C50" s="3" t="s">
        <v>22</v>
      </c>
      <c r="D50" s="4" t="s">
        <v>15</v>
      </c>
      <c r="E50" s="8">
        <v>33</v>
      </c>
      <c r="F50" s="13">
        <v>60</v>
      </c>
      <c r="G50" s="31"/>
      <c r="H50" s="7">
        <v>35</v>
      </c>
      <c r="I50" s="31"/>
      <c r="J50" s="7">
        <f t="shared" si="0"/>
        <v>2100</v>
      </c>
      <c r="K50" s="7">
        <f t="shared" si="1"/>
        <v>2100</v>
      </c>
    </row>
    <row r="51" spans="1:11" x14ac:dyDescent="0.25">
      <c r="A51" s="57"/>
      <c r="B51" s="55"/>
      <c r="C51" s="3" t="s">
        <v>20</v>
      </c>
      <c r="D51" s="4" t="s">
        <v>19</v>
      </c>
      <c r="E51" s="8">
        <v>2</v>
      </c>
      <c r="F51" s="13">
        <v>3</v>
      </c>
      <c r="G51" s="31"/>
      <c r="H51" s="7">
        <v>35</v>
      </c>
      <c r="I51" s="31"/>
      <c r="J51" s="7">
        <f t="shared" si="0"/>
        <v>105</v>
      </c>
      <c r="K51" s="7">
        <f t="shared" si="1"/>
        <v>105</v>
      </c>
    </row>
    <row r="52" spans="1:11" x14ac:dyDescent="0.25">
      <c r="A52" s="57"/>
      <c r="B52" s="55"/>
      <c r="C52" s="3" t="s">
        <v>20</v>
      </c>
      <c r="D52" s="4" t="s">
        <v>14</v>
      </c>
      <c r="E52" s="8">
        <v>2</v>
      </c>
      <c r="F52" s="13">
        <v>3</v>
      </c>
      <c r="G52" s="31"/>
      <c r="H52" s="7">
        <v>35</v>
      </c>
      <c r="I52" s="31"/>
      <c r="J52" s="7">
        <f t="shared" si="0"/>
        <v>105</v>
      </c>
      <c r="K52" s="7">
        <f t="shared" si="1"/>
        <v>105</v>
      </c>
    </row>
    <row r="53" spans="1:11" x14ac:dyDescent="0.25">
      <c r="A53" s="57"/>
      <c r="B53" s="55"/>
      <c r="C53" s="3" t="s">
        <v>20</v>
      </c>
      <c r="D53" s="4" t="s">
        <v>15</v>
      </c>
      <c r="E53" s="8">
        <v>2</v>
      </c>
      <c r="F53" s="13">
        <v>4</v>
      </c>
      <c r="G53" s="31"/>
      <c r="H53" s="7">
        <v>35</v>
      </c>
      <c r="I53" s="31"/>
      <c r="J53" s="7">
        <f t="shared" si="0"/>
        <v>140</v>
      </c>
      <c r="K53" s="7">
        <f t="shared" si="1"/>
        <v>140</v>
      </c>
    </row>
    <row r="54" spans="1:11" x14ac:dyDescent="0.25">
      <c r="A54" s="57"/>
      <c r="B54" s="55"/>
      <c r="C54" s="3" t="s">
        <v>24</v>
      </c>
      <c r="D54" s="4" t="s">
        <v>19</v>
      </c>
      <c r="E54" s="8">
        <v>1</v>
      </c>
      <c r="F54" s="13">
        <v>2</v>
      </c>
      <c r="G54" s="31"/>
      <c r="H54" s="7">
        <v>35</v>
      </c>
      <c r="I54" s="31"/>
      <c r="J54" s="7">
        <f t="shared" si="0"/>
        <v>70</v>
      </c>
      <c r="K54" s="7">
        <f t="shared" si="1"/>
        <v>70</v>
      </c>
    </row>
    <row r="55" spans="1:11" x14ac:dyDescent="0.25">
      <c r="A55" s="57"/>
      <c r="B55" s="55"/>
      <c r="C55" s="3" t="s">
        <v>24</v>
      </c>
      <c r="D55" s="4" t="s">
        <v>14</v>
      </c>
      <c r="E55" s="8">
        <v>8</v>
      </c>
      <c r="F55" s="13">
        <v>13</v>
      </c>
      <c r="G55" s="31"/>
      <c r="H55" s="7">
        <v>35</v>
      </c>
      <c r="I55" s="31"/>
      <c r="J55" s="7">
        <f t="shared" si="0"/>
        <v>455</v>
      </c>
      <c r="K55" s="7">
        <f t="shared" si="1"/>
        <v>455</v>
      </c>
    </row>
    <row r="56" spans="1:11" x14ac:dyDescent="0.25">
      <c r="A56" s="57"/>
      <c r="B56" s="55"/>
      <c r="C56" s="3" t="s">
        <v>24</v>
      </c>
      <c r="D56" s="4" t="s">
        <v>15</v>
      </c>
      <c r="E56" s="8">
        <v>6</v>
      </c>
      <c r="F56" s="13">
        <v>11</v>
      </c>
      <c r="G56" s="31"/>
      <c r="H56" s="7">
        <v>35</v>
      </c>
      <c r="I56" s="31"/>
      <c r="J56" s="7">
        <f t="shared" si="0"/>
        <v>385</v>
      </c>
      <c r="K56" s="7">
        <f t="shared" si="1"/>
        <v>385</v>
      </c>
    </row>
    <row r="57" spans="1:11" x14ac:dyDescent="0.25">
      <c r="A57" s="57"/>
      <c r="B57" s="55"/>
      <c r="C57" s="3" t="s">
        <v>27</v>
      </c>
      <c r="D57" s="4" t="s">
        <v>14</v>
      </c>
      <c r="E57" s="8">
        <v>3</v>
      </c>
      <c r="F57" s="13">
        <v>5</v>
      </c>
      <c r="G57" s="31"/>
      <c r="H57" s="7">
        <v>35</v>
      </c>
      <c r="I57" s="31"/>
      <c r="J57" s="7">
        <f t="shared" si="0"/>
        <v>175</v>
      </c>
      <c r="K57" s="7">
        <f t="shared" si="1"/>
        <v>175</v>
      </c>
    </row>
    <row r="58" spans="1:11" x14ac:dyDescent="0.25">
      <c r="A58" s="57"/>
      <c r="B58" s="55"/>
      <c r="C58" s="3" t="s">
        <v>27</v>
      </c>
      <c r="D58" s="4" t="s">
        <v>15</v>
      </c>
      <c r="E58" s="8">
        <v>2</v>
      </c>
      <c r="F58" s="13">
        <v>4</v>
      </c>
      <c r="G58" s="31"/>
      <c r="H58" s="7">
        <v>35</v>
      </c>
      <c r="I58" s="31"/>
      <c r="J58" s="7">
        <f t="shared" si="0"/>
        <v>140</v>
      </c>
      <c r="K58" s="7">
        <f t="shared" si="1"/>
        <v>140</v>
      </c>
    </row>
    <row r="59" spans="1:11" x14ac:dyDescent="0.25">
      <c r="A59" s="57"/>
      <c r="B59" s="56"/>
      <c r="C59" s="22"/>
      <c r="D59" s="23" t="s">
        <v>17</v>
      </c>
      <c r="E59" s="24">
        <v>114</v>
      </c>
      <c r="F59" s="24">
        <v>197</v>
      </c>
      <c r="G59" s="32"/>
      <c r="H59" s="32"/>
      <c r="I59" s="32"/>
      <c r="J59" s="32"/>
      <c r="K59" s="33">
        <f>SUM(K47:K58)</f>
        <v>6895</v>
      </c>
    </row>
    <row r="60" spans="1:11" x14ac:dyDescent="0.25">
      <c r="A60" s="57"/>
      <c r="B60" s="58" t="s">
        <v>98</v>
      </c>
      <c r="C60" s="3" t="s">
        <v>18</v>
      </c>
      <c r="D60" s="4" t="s">
        <v>19</v>
      </c>
      <c r="E60" s="8">
        <v>31</v>
      </c>
      <c r="F60" s="13">
        <v>52</v>
      </c>
      <c r="G60" s="6"/>
      <c r="H60" s="7">
        <v>35</v>
      </c>
      <c r="I60" s="7"/>
      <c r="J60" s="7">
        <f t="shared" ref="J60:J68" si="2">F60*H60</f>
        <v>1820</v>
      </c>
      <c r="K60" s="7">
        <f t="shared" ref="K60:K68" si="3">J60</f>
        <v>1820</v>
      </c>
    </row>
    <row r="61" spans="1:11" x14ac:dyDescent="0.25">
      <c r="A61" s="57"/>
      <c r="B61" s="55"/>
      <c r="C61" s="3" t="s">
        <v>18</v>
      </c>
      <c r="D61" s="4" t="s">
        <v>14</v>
      </c>
      <c r="E61" s="8">
        <v>43</v>
      </c>
      <c r="F61" s="13">
        <v>72</v>
      </c>
      <c r="G61" s="6"/>
      <c r="H61" s="7">
        <v>35</v>
      </c>
      <c r="I61" s="7"/>
      <c r="J61" s="7">
        <f t="shared" si="2"/>
        <v>2520</v>
      </c>
      <c r="K61" s="7">
        <f t="shared" si="3"/>
        <v>2520</v>
      </c>
    </row>
    <row r="62" spans="1:11" x14ac:dyDescent="0.25">
      <c r="A62" s="57"/>
      <c r="B62" s="55"/>
      <c r="C62" s="3" t="s">
        <v>18</v>
      </c>
      <c r="D62" s="4" t="s">
        <v>15</v>
      </c>
      <c r="E62" s="8">
        <v>33</v>
      </c>
      <c r="F62" s="13">
        <v>60</v>
      </c>
      <c r="G62" s="6"/>
      <c r="H62" s="7">
        <v>35</v>
      </c>
      <c r="I62" s="7"/>
      <c r="J62" s="7">
        <f t="shared" si="2"/>
        <v>2100</v>
      </c>
      <c r="K62" s="7">
        <f t="shared" si="3"/>
        <v>2100</v>
      </c>
    </row>
    <row r="63" spans="1:11" x14ac:dyDescent="0.25">
      <c r="A63" s="57"/>
      <c r="B63" s="55"/>
      <c r="C63" s="3" t="s">
        <v>20</v>
      </c>
      <c r="D63" s="4" t="s">
        <v>19</v>
      </c>
      <c r="E63" s="8">
        <v>3</v>
      </c>
      <c r="F63" s="13">
        <v>5</v>
      </c>
      <c r="G63" s="6"/>
      <c r="H63" s="7">
        <v>35</v>
      </c>
      <c r="I63" s="7"/>
      <c r="J63" s="7">
        <f t="shared" si="2"/>
        <v>175</v>
      </c>
      <c r="K63" s="7">
        <f t="shared" si="3"/>
        <v>175</v>
      </c>
    </row>
    <row r="64" spans="1:11" x14ac:dyDescent="0.25">
      <c r="A64" s="57"/>
      <c r="B64" s="55"/>
      <c r="C64" s="3" t="s">
        <v>20</v>
      </c>
      <c r="D64" s="4" t="s">
        <v>14</v>
      </c>
      <c r="E64" s="8">
        <v>5</v>
      </c>
      <c r="F64" s="13">
        <v>8</v>
      </c>
      <c r="G64" s="6"/>
      <c r="H64" s="7">
        <v>35</v>
      </c>
      <c r="I64" s="7"/>
      <c r="J64" s="7">
        <f t="shared" si="2"/>
        <v>280</v>
      </c>
      <c r="K64" s="7">
        <f t="shared" si="3"/>
        <v>280</v>
      </c>
    </row>
    <row r="65" spans="1:11" x14ac:dyDescent="0.25">
      <c r="A65" s="57"/>
      <c r="B65" s="55"/>
      <c r="C65" s="3" t="s">
        <v>20</v>
      </c>
      <c r="D65" s="4" t="s">
        <v>15</v>
      </c>
      <c r="E65" s="8">
        <v>3</v>
      </c>
      <c r="F65" s="13">
        <v>5</v>
      </c>
      <c r="G65" s="6"/>
      <c r="H65" s="7">
        <v>35</v>
      </c>
      <c r="I65" s="7"/>
      <c r="J65" s="7">
        <f t="shared" si="2"/>
        <v>175</v>
      </c>
      <c r="K65" s="7">
        <f t="shared" si="3"/>
        <v>175</v>
      </c>
    </row>
    <row r="66" spans="1:11" x14ac:dyDescent="0.25">
      <c r="A66" s="57"/>
      <c r="B66" s="55"/>
      <c r="C66" s="3" t="s">
        <v>23</v>
      </c>
      <c r="D66" s="4" t="s">
        <v>19</v>
      </c>
      <c r="E66" s="8">
        <v>4</v>
      </c>
      <c r="F66" s="13">
        <v>7</v>
      </c>
      <c r="G66" s="6"/>
      <c r="H66" s="7">
        <v>32</v>
      </c>
      <c r="I66" s="7"/>
      <c r="J66" s="7">
        <f t="shared" si="2"/>
        <v>224</v>
      </c>
      <c r="K66" s="7">
        <f t="shared" si="3"/>
        <v>224</v>
      </c>
    </row>
    <row r="67" spans="1:11" x14ac:dyDescent="0.25">
      <c r="A67" s="57"/>
      <c r="B67" s="55"/>
      <c r="C67" s="3" t="s">
        <v>23</v>
      </c>
      <c r="D67" s="4" t="s">
        <v>14</v>
      </c>
      <c r="E67" s="8">
        <v>4</v>
      </c>
      <c r="F67" s="13">
        <v>7</v>
      </c>
      <c r="G67" s="6"/>
      <c r="H67" s="7">
        <v>32</v>
      </c>
      <c r="I67" s="7"/>
      <c r="J67" s="7">
        <f t="shared" si="2"/>
        <v>224</v>
      </c>
      <c r="K67" s="7">
        <f t="shared" si="3"/>
        <v>224</v>
      </c>
    </row>
    <row r="68" spans="1:11" x14ac:dyDescent="0.25">
      <c r="A68" s="57"/>
      <c r="B68" s="55"/>
      <c r="C68" s="3" t="s">
        <v>23</v>
      </c>
      <c r="D68" s="4" t="s">
        <v>15</v>
      </c>
      <c r="E68" s="8">
        <v>3</v>
      </c>
      <c r="F68" s="13">
        <v>5</v>
      </c>
      <c r="G68" s="6"/>
      <c r="H68" s="7">
        <v>32</v>
      </c>
      <c r="I68" s="7"/>
      <c r="J68" s="7">
        <f t="shared" si="2"/>
        <v>160</v>
      </c>
      <c r="K68" s="7">
        <f t="shared" si="3"/>
        <v>160</v>
      </c>
    </row>
    <row r="69" spans="1:11" x14ac:dyDescent="0.25">
      <c r="A69" s="57"/>
      <c r="B69" s="56"/>
      <c r="C69" s="22"/>
      <c r="D69" s="23" t="s">
        <v>17</v>
      </c>
      <c r="E69" s="24">
        <v>129</v>
      </c>
      <c r="F69" s="24">
        <v>221</v>
      </c>
      <c r="G69" s="25"/>
      <c r="H69" s="25"/>
      <c r="I69" s="26"/>
      <c r="J69" s="26"/>
      <c r="K69" s="26">
        <f>SUM(K60:K68)</f>
        <v>7678</v>
      </c>
    </row>
    <row r="70" spans="1:11" x14ac:dyDescent="0.25">
      <c r="A70" s="57"/>
      <c r="B70" s="58" t="s">
        <v>99</v>
      </c>
      <c r="C70" s="3" t="s">
        <v>18</v>
      </c>
      <c r="D70" s="4" t="s">
        <v>19</v>
      </c>
      <c r="E70" s="8">
        <v>7</v>
      </c>
      <c r="F70" s="13">
        <v>12</v>
      </c>
      <c r="G70" s="6"/>
      <c r="H70" s="7">
        <v>35</v>
      </c>
      <c r="I70" s="7"/>
      <c r="J70" s="7">
        <f>F70*H70</f>
        <v>420</v>
      </c>
      <c r="K70" s="7">
        <f>J70</f>
        <v>420</v>
      </c>
    </row>
    <row r="71" spans="1:11" x14ac:dyDescent="0.25">
      <c r="A71" s="57"/>
      <c r="B71" s="55"/>
      <c r="C71" s="3" t="s">
        <v>18</v>
      </c>
      <c r="D71" s="4" t="s">
        <v>14</v>
      </c>
      <c r="E71" s="8">
        <v>7</v>
      </c>
      <c r="F71" s="13">
        <v>12</v>
      </c>
      <c r="G71" s="6"/>
      <c r="H71" s="7">
        <v>35</v>
      </c>
      <c r="I71" s="7"/>
      <c r="J71" s="7">
        <f>F71*H71</f>
        <v>420</v>
      </c>
      <c r="K71" s="7">
        <f>J71</f>
        <v>420</v>
      </c>
    </row>
    <row r="72" spans="1:11" x14ac:dyDescent="0.25">
      <c r="A72" s="57"/>
      <c r="B72" s="55"/>
      <c r="C72" s="3" t="s">
        <v>18</v>
      </c>
      <c r="D72" s="4" t="s">
        <v>15</v>
      </c>
      <c r="E72" s="8">
        <v>6</v>
      </c>
      <c r="F72" s="13">
        <v>11</v>
      </c>
      <c r="G72" s="6"/>
      <c r="H72" s="7">
        <v>35</v>
      </c>
      <c r="I72" s="7"/>
      <c r="J72" s="7">
        <f>F72*H72</f>
        <v>385</v>
      </c>
      <c r="K72" s="7">
        <f>J72</f>
        <v>385</v>
      </c>
    </row>
    <row r="73" spans="1:11" x14ac:dyDescent="0.25">
      <c r="A73" s="57"/>
      <c r="B73" s="55"/>
      <c r="C73" s="3" t="s">
        <v>20</v>
      </c>
      <c r="D73" s="4" t="s">
        <v>37</v>
      </c>
      <c r="E73" s="8">
        <v>1</v>
      </c>
      <c r="F73" s="13"/>
      <c r="G73" s="7">
        <v>65</v>
      </c>
      <c r="H73" s="7"/>
      <c r="I73" s="7">
        <f>E73*G73</f>
        <v>65</v>
      </c>
      <c r="J73" s="7"/>
      <c r="K73" s="7">
        <f>I73</f>
        <v>65</v>
      </c>
    </row>
    <row r="74" spans="1:11" x14ac:dyDescent="0.25">
      <c r="A74" s="57"/>
      <c r="B74" s="55"/>
      <c r="C74" s="3" t="s">
        <v>20</v>
      </c>
      <c r="D74" s="4" t="s">
        <v>19</v>
      </c>
      <c r="E74" s="8">
        <v>2</v>
      </c>
      <c r="F74" s="13">
        <v>3</v>
      </c>
      <c r="G74" s="6"/>
      <c r="H74" s="7">
        <v>35</v>
      </c>
      <c r="I74" s="7"/>
      <c r="J74" s="7">
        <f>F74*H74</f>
        <v>105</v>
      </c>
      <c r="K74" s="7">
        <f>J74</f>
        <v>105</v>
      </c>
    </row>
    <row r="75" spans="1:11" x14ac:dyDescent="0.25">
      <c r="A75" s="57"/>
      <c r="B75" s="55"/>
      <c r="C75" s="3" t="s">
        <v>20</v>
      </c>
      <c r="D75" s="4" t="s">
        <v>14</v>
      </c>
      <c r="E75" s="8">
        <v>5</v>
      </c>
      <c r="F75" s="13">
        <v>8</v>
      </c>
      <c r="G75" s="6"/>
      <c r="H75" s="7">
        <v>35</v>
      </c>
      <c r="I75" s="7"/>
      <c r="J75" s="7">
        <f>F75*H75</f>
        <v>280</v>
      </c>
      <c r="K75" s="7">
        <f>J75</f>
        <v>280</v>
      </c>
    </row>
    <row r="76" spans="1:11" x14ac:dyDescent="0.25">
      <c r="A76" s="57"/>
      <c r="B76" s="55"/>
      <c r="C76" s="3" t="s">
        <v>20</v>
      </c>
      <c r="D76" s="4" t="s">
        <v>15</v>
      </c>
      <c r="E76" s="8">
        <v>3</v>
      </c>
      <c r="F76" s="13">
        <v>5</v>
      </c>
      <c r="G76" s="6"/>
      <c r="H76" s="7">
        <v>35</v>
      </c>
      <c r="I76" s="7"/>
      <c r="J76" s="7">
        <f>F76*H76</f>
        <v>175</v>
      </c>
      <c r="K76" s="7">
        <f>J76</f>
        <v>175</v>
      </c>
    </row>
    <row r="77" spans="1:11" x14ac:dyDescent="0.25">
      <c r="A77" s="57"/>
      <c r="B77" s="56"/>
      <c r="C77" s="22"/>
      <c r="D77" s="23" t="s">
        <v>17</v>
      </c>
      <c r="E77" s="24">
        <v>31</v>
      </c>
      <c r="F77" s="24">
        <v>51</v>
      </c>
      <c r="G77" s="25"/>
      <c r="H77" s="25"/>
      <c r="I77" s="26"/>
      <c r="J77" s="26"/>
      <c r="K77" s="26">
        <f>SUM(K70:K76)</f>
        <v>1850</v>
      </c>
    </row>
    <row r="78" spans="1:11" x14ac:dyDescent="0.25">
      <c r="A78" s="57"/>
      <c r="B78" s="58" t="s">
        <v>100</v>
      </c>
      <c r="C78" s="3" t="s">
        <v>18</v>
      </c>
      <c r="D78" s="4" t="s">
        <v>19</v>
      </c>
      <c r="E78" s="8">
        <v>1</v>
      </c>
      <c r="F78" s="13">
        <v>2</v>
      </c>
      <c r="G78" s="6"/>
      <c r="H78" s="7">
        <v>35</v>
      </c>
      <c r="I78" s="7"/>
      <c r="J78" s="7">
        <f t="shared" ref="J78:J83" si="4">F78*H78</f>
        <v>70</v>
      </c>
      <c r="K78" s="7">
        <f t="shared" ref="K78:K83" si="5">J78</f>
        <v>70</v>
      </c>
    </row>
    <row r="79" spans="1:11" x14ac:dyDescent="0.25">
      <c r="A79" s="57"/>
      <c r="B79" s="55"/>
      <c r="C79" s="3" t="s">
        <v>18</v>
      </c>
      <c r="D79" s="4" t="s">
        <v>14</v>
      </c>
      <c r="E79" s="8">
        <v>2</v>
      </c>
      <c r="F79" s="13">
        <v>3</v>
      </c>
      <c r="G79" s="6"/>
      <c r="H79" s="7">
        <v>35</v>
      </c>
      <c r="I79" s="7"/>
      <c r="J79" s="7">
        <f t="shared" si="4"/>
        <v>105</v>
      </c>
      <c r="K79" s="7">
        <f t="shared" si="5"/>
        <v>105</v>
      </c>
    </row>
    <row r="80" spans="1:11" x14ac:dyDescent="0.25">
      <c r="A80" s="57"/>
      <c r="B80" s="55"/>
      <c r="C80" s="3" t="s">
        <v>18</v>
      </c>
      <c r="D80" s="4" t="s">
        <v>15</v>
      </c>
      <c r="E80" s="8">
        <v>2</v>
      </c>
      <c r="F80" s="13">
        <v>4</v>
      </c>
      <c r="G80" s="6"/>
      <c r="H80" s="7">
        <v>35</v>
      </c>
      <c r="I80" s="7"/>
      <c r="J80" s="7">
        <f t="shared" si="4"/>
        <v>140</v>
      </c>
      <c r="K80" s="7">
        <f t="shared" si="5"/>
        <v>140</v>
      </c>
    </row>
    <row r="81" spans="1:11" x14ac:dyDescent="0.25">
      <c r="A81" s="57"/>
      <c r="B81" s="55"/>
      <c r="C81" s="3" t="s">
        <v>20</v>
      </c>
      <c r="D81" s="4" t="s">
        <v>19</v>
      </c>
      <c r="E81" s="8">
        <v>6</v>
      </c>
      <c r="F81" s="13">
        <v>10</v>
      </c>
      <c r="G81" s="6"/>
      <c r="H81" s="7">
        <v>35</v>
      </c>
      <c r="I81" s="7"/>
      <c r="J81" s="7">
        <f t="shared" si="4"/>
        <v>350</v>
      </c>
      <c r="K81" s="7">
        <f t="shared" si="5"/>
        <v>350</v>
      </c>
    </row>
    <row r="82" spans="1:11" x14ac:dyDescent="0.25">
      <c r="A82" s="57"/>
      <c r="B82" s="55"/>
      <c r="C82" s="3" t="s">
        <v>20</v>
      </c>
      <c r="D82" s="4" t="s">
        <v>14</v>
      </c>
      <c r="E82" s="8">
        <v>7</v>
      </c>
      <c r="F82" s="13">
        <v>12</v>
      </c>
      <c r="G82" s="6"/>
      <c r="H82" s="7">
        <v>35</v>
      </c>
      <c r="I82" s="7"/>
      <c r="J82" s="7">
        <f t="shared" si="4"/>
        <v>420</v>
      </c>
      <c r="K82" s="7">
        <f t="shared" si="5"/>
        <v>420</v>
      </c>
    </row>
    <row r="83" spans="1:11" x14ac:dyDescent="0.25">
      <c r="A83" s="57"/>
      <c r="B83" s="55"/>
      <c r="C83" s="3" t="s">
        <v>20</v>
      </c>
      <c r="D83" s="4" t="s">
        <v>15</v>
      </c>
      <c r="E83" s="8">
        <v>5</v>
      </c>
      <c r="F83" s="13">
        <v>9</v>
      </c>
      <c r="G83" s="6"/>
      <c r="H83" s="7">
        <v>35</v>
      </c>
      <c r="I83" s="7"/>
      <c r="J83" s="7">
        <f t="shared" si="4"/>
        <v>315</v>
      </c>
      <c r="K83" s="7">
        <f t="shared" si="5"/>
        <v>315</v>
      </c>
    </row>
    <row r="84" spans="1:11" x14ac:dyDescent="0.25">
      <c r="A84" s="57"/>
      <c r="B84" s="56"/>
      <c r="C84" s="22"/>
      <c r="D84" s="23" t="s">
        <v>17</v>
      </c>
      <c r="E84" s="24">
        <v>23</v>
      </c>
      <c r="F84" s="24">
        <v>40</v>
      </c>
      <c r="G84" s="25"/>
      <c r="H84" s="25"/>
      <c r="I84" s="26"/>
      <c r="J84" s="26"/>
      <c r="K84" s="26">
        <f>SUM(K78:K83)</f>
        <v>1400</v>
      </c>
    </row>
    <row r="85" spans="1:11" x14ac:dyDescent="0.25">
      <c r="A85" s="57"/>
      <c r="B85" s="58" t="s">
        <v>101</v>
      </c>
      <c r="C85" s="3" t="s">
        <v>18</v>
      </c>
      <c r="D85" s="4" t="s">
        <v>19</v>
      </c>
      <c r="E85" s="8">
        <v>18</v>
      </c>
      <c r="F85" s="13">
        <v>30</v>
      </c>
      <c r="G85" s="6"/>
      <c r="H85" s="7">
        <v>35</v>
      </c>
      <c r="I85" s="7"/>
      <c r="J85" s="7">
        <f>F85*H85</f>
        <v>1050</v>
      </c>
      <c r="K85" s="7">
        <f>J85</f>
        <v>1050</v>
      </c>
    </row>
    <row r="86" spans="1:11" x14ac:dyDescent="0.25">
      <c r="A86" s="57"/>
      <c r="B86" s="55"/>
      <c r="C86" s="3" t="s">
        <v>18</v>
      </c>
      <c r="D86" s="4" t="s">
        <v>13</v>
      </c>
      <c r="E86" s="8">
        <v>2</v>
      </c>
      <c r="F86" s="13">
        <v>3</v>
      </c>
      <c r="G86" s="6"/>
      <c r="H86" s="7">
        <v>35</v>
      </c>
      <c r="I86" s="7"/>
      <c r="J86" s="7">
        <f>F86*H86</f>
        <v>105</v>
      </c>
      <c r="K86" s="7">
        <f>J86</f>
        <v>105</v>
      </c>
    </row>
    <row r="87" spans="1:11" x14ac:dyDescent="0.25">
      <c r="A87" s="57"/>
      <c r="B87" s="55"/>
      <c r="C87" s="3" t="s">
        <v>18</v>
      </c>
      <c r="D87" s="4" t="s">
        <v>14</v>
      </c>
      <c r="E87" s="8">
        <v>30</v>
      </c>
      <c r="F87" s="13">
        <v>50</v>
      </c>
      <c r="G87" s="6"/>
      <c r="H87" s="7">
        <v>35</v>
      </c>
      <c r="I87" s="7"/>
      <c r="J87" s="7">
        <f>F87*H87</f>
        <v>1750</v>
      </c>
      <c r="K87" s="7">
        <f>J87</f>
        <v>1750</v>
      </c>
    </row>
    <row r="88" spans="1:11" x14ac:dyDescent="0.25">
      <c r="A88" s="57"/>
      <c r="B88" s="55"/>
      <c r="C88" s="3" t="s">
        <v>18</v>
      </c>
      <c r="D88" s="4" t="s">
        <v>15</v>
      </c>
      <c r="E88" s="8">
        <v>11</v>
      </c>
      <c r="F88" s="13">
        <v>20</v>
      </c>
      <c r="G88" s="6"/>
      <c r="H88" s="7">
        <v>35</v>
      </c>
      <c r="I88" s="7"/>
      <c r="J88" s="7">
        <f>F88*H88</f>
        <v>700</v>
      </c>
      <c r="K88" s="7">
        <f>J88</f>
        <v>700</v>
      </c>
    </row>
    <row r="89" spans="1:11" x14ac:dyDescent="0.25">
      <c r="A89" s="57"/>
      <c r="B89" s="55"/>
      <c r="C89" s="3" t="s">
        <v>20</v>
      </c>
      <c r="D89" s="4" t="s">
        <v>37</v>
      </c>
      <c r="E89" s="8">
        <v>2</v>
      </c>
      <c r="F89" s="9"/>
      <c r="G89" s="7">
        <v>65</v>
      </c>
      <c r="H89" s="7"/>
      <c r="I89" s="7">
        <f>E89*G89</f>
        <v>130</v>
      </c>
      <c r="J89" s="7"/>
      <c r="K89" s="7">
        <f>I89</f>
        <v>130</v>
      </c>
    </row>
    <row r="90" spans="1:11" x14ac:dyDescent="0.25">
      <c r="A90" s="57"/>
      <c r="B90" s="55"/>
      <c r="C90" s="3" t="s">
        <v>20</v>
      </c>
      <c r="D90" s="4" t="s">
        <v>19</v>
      </c>
      <c r="E90" s="8">
        <v>23</v>
      </c>
      <c r="F90" s="13">
        <v>38</v>
      </c>
      <c r="G90" s="6"/>
      <c r="H90" s="7">
        <v>35</v>
      </c>
      <c r="I90" s="7"/>
      <c r="J90" s="7">
        <f t="shared" ref="J90:J96" si="6">F90*H90</f>
        <v>1330</v>
      </c>
      <c r="K90" s="7">
        <f t="shared" ref="K90:K96" si="7">J90</f>
        <v>1330</v>
      </c>
    </row>
    <row r="91" spans="1:11" x14ac:dyDescent="0.25">
      <c r="A91" s="57"/>
      <c r="B91" s="55"/>
      <c r="C91" s="3" t="s">
        <v>20</v>
      </c>
      <c r="D91" s="4" t="s">
        <v>13</v>
      </c>
      <c r="E91" s="8">
        <v>1</v>
      </c>
      <c r="F91" s="13">
        <v>2</v>
      </c>
      <c r="G91" s="6"/>
      <c r="H91" s="7">
        <v>35</v>
      </c>
      <c r="I91" s="7"/>
      <c r="J91" s="7">
        <f t="shared" si="6"/>
        <v>70</v>
      </c>
      <c r="K91" s="7">
        <f t="shared" si="7"/>
        <v>70</v>
      </c>
    </row>
    <row r="92" spans="1:11" x14ac:dyDescent="0.25">
      <c r="A92" s="57"/>
      <c r="B92" s="55"/>
      <c r="C92" s="3" t="s">
        <v>20</v>
      </c>
      <c r="D92" s="4" t="s">
        <v>14</v>
      </c>
      <c r="E92" s="8">
        <v>50</v>
      </c>
      <c r="F92" s="13">
        <v>83</v>
      </c>
      <c r="G92" s="6"/>
      <c r="H92" s="7">
        <v>35</v>
      </c>
      <c r="I92" s="7"/>
      <c r="J92" s="7">
        <f t="shared" si="6"/>
        <v>2905</v>
      </c>
      <c r="K92" s="7">
        <f t="shared" si="7"/>
        <v>2905</v>
      </c>
    </row>
    <row r="93" spans="1:11" x14ac:dyDescent="0.25">
      <c r="A93" s="57"/>
      <c r="B93" s="55"/>
      <c r="C93" s="3" t="s">
        <v>20</v>
      </c>
      <c r="D93" s="4" t="s">
        <v>15</v>
      </c>
      <c r="E93" s="8">
        <v>23</v>
      </c>
      <c r="F93" s="13">
        <v>42</v>
      </c>
      <c r="G93" s="6"/>
      <c r="H93" s="7">
        <v>35</v>
      </c>
      <c r="I93" s="7"/>
      <c r="J93" s="7">
        <f t="shared" si="6"/>
        <v>1470</v>
      </c>
      <c r="K93" s="7">
        <f t="shared" si="7"/>
        <v>1470</v>
      </c>
    </row>
    <row r="94" spans="1:11" x14ac:dyDescent="0.25">
      <c r="A94" s="57"/>
      <c r="B94" s="55"/>
      <c r="C94" s="11" t="s">
        <v>23</v>
      </c>
      <c r="D94" s="4" t="s">
        <v>19</v>
      </c>
      <c r="E94" s="8">
        <v>3</v>
      </c>
      <c r="F94" s="13">
        <v>5</v>
      </c>
      <c r="G94" s="6"/>
      <c r="H94" s="7">
        <v>32</v>
      </c>
      <c r="I94" s="12"/>
      <c r="J94" s="7">
        <f t="shared" si="6"/>
        <v>160</v>
      </c>
      <c r="K94" s="7">
        <f t="shared" si="7"/>
        <v>160</v>
      </c>
    </row>
    <row r="95" spans="1:11" x14ac:dyDescent="0.25">
      <c r="A95" s="57"/>
      <c r="B95" s="55"/>
      <c r="C95" s="11" t="s">
        <v>23</v>
      </c>
      <c r="D95" s="4" t="s">
        <v>14</v>
      </c>
      <c r="E95" s="8">
        <v>7</v>
      </c>
      <c r="F95" s="13">
        <v>12</v>
      </c>
      <c r="G95" s="6"/>
      <c r="H95" s="7">
        <v>32</v>
      </c>
      <c r="I95" s="12"/>
      <c r="J95" s="7">
        <f t="shared" si="6"/>
        <v>384</v>
      </c>
      <c r="K95" s="7">
        <f t="shared" si="7"/>
        <v>384</v>
      </c>
    </row>
    <row r="96" spans="1:11" x14ac:dyDescent="0.25">
      <c r="A96" s="57"/>
      <c r="B96" s="55"/>
      <c r="C96" s="11" t="s">
        <v>23</v>
      </c>
      <c r="D96" s="4" t="s">
        <v>15</v>
      </c>
      <c r="E96" s="8">
        <v>4</v>
      </c>
      <c r="F96" s="13">
        <v>7</v>
      </c>
      <c r="G96" s="6"/>
      <c r="H96" s="7">
        <v>32</v>
      </c>
      <c r="I96" s="12"/>
      <c r="J96" s="7">
        <f t="shared" si="6"/>
        <v>224</v>
      </c>
      <c r="K96" s="7">
        <f t="shared" si="7"/>
        <v>224</v>
      </c>
    </row>
    <row r="97" spans="1:11" x14ac:dyDescent="0.25">
      <c r="A97" s="57"/>
      <c r="B97" s="56"/>
      <c r="C97" s="22"/>
      <c r="D97" s="23" t="s">
        <v>17</v>
      </c>
      <c r="E97" s="24">
        <v>174</v>
      </c>
      <c r="F97" s="24">
        <v>292</v>
      </c>
      <c r="G97" s="25"/>
      <c r="H97" s="25"/>
      <c r="I97" s="26"/>
      <c r="J97" s="26"/>
      <c r="K97" s="26">
        <f>SUM(K85:K96)</f>
        <v>10278</v>
      </c>
    </row>
    <row r="98" spans="1:11" x14ac:dyDescent="0.25">
      <c r="A98" s="57"/>
      <c r="B98" s="46"/>
      <c r="C98" s="47"/>
      <c r="D98" s="48" t="s">
        <v>168</v>
      </c>
      <c r="E98" s="49">
        <f>E97+E84+E77+E69+E59+E46+E39+E33+E25+E17+E11</f>
        <v>871</v>
      </c>
      <c r="F98" s="49">
        <f>F97+F84+F77+F69+F59+F46+F39+F33+F25+F17+F11</f>
        <v>1152</v>
      </c>
      <c r="G98" s="10"/>
      <c r="H98" s="10"/>
      <c r="I98" s="50"/>
      <c r="J98" s="50"/>
      <c r="K98" s="50">
        <f>K97+K84+K77+K69+K59+K46+K39+K33+K25+K17+K11</f>
        <v>50997</v>
      </c>
    </row>
    <row r="101" spans="1:11" x14ac:dyDescent="0.25">
      <c r="B101" s="53" t="s">
        <v>177</v>
      </c>
      <c r="C101" s="53"/>
      <c r="D101" s="53"/>
      <c r="E101" s="53"/>
      <c r="F101" s="53"/>
      <c r="G101" s="53"/>
      <c r="H101" s="53" t="s">
        <v>178</v>
      </c>
      <c r="I101" s="53"/>
      <c r="J101" s="54"/>
    </row>
    <row r="102" spans="1:11" x14ac:dyDescent="0.25">
      <c r="B102" s="53" t="s">
        <v>179</v>
      </c>
      <c r="C102" s="53"/>
      <c r="D102" s="53"/>
      <c r="E102" s="53"/>
      <c r="F102" s="53"/>
      <c r="G102" s="53"/>
      <c r="H102" s="53" t="s">
        <v>180</v>
      </c>
      <c r="I102" s="53"/>
      <c r="J102" s="54"/>
    </row>
    <row r="103" spans="1:11" x14ac:dyDescent="0.25">
      <c r="B103" s="53"/>
      <c r="C103" s="53"/>
      <c r="D103" s="53"/>
      <c r="E103" s="53"/>
      <c r="F103" s="53"/>
      <c r="G103" s="53"/>
      <c r="H103" s="53"/>
      <c r="I103" s="53"/>
      <c r="J103" s="54"/>
    </row>
    <row r="194" spans="5:5" x14ac:dyDescent="0.25">
      <c r="E194" s="14"/>
    </row>
  </sheetData>
  <autoFilter ref="A2:K99" xr:uid="{00000000-0009-0000-0000-000005000000}"/>
  <mergeCells count="12">
    <mergeCell ref="B70:B77"/>
    <mergeCell ref="B78:B84"/>
    <mergeCell ref="B85:B97"/>
    <mergeCell ref="A3:A98"/>
    <mergeCell ref="B3:B11"/>
    <mergeCell ref="B12:B17"/>
    <mergeCell ref="B18:B25"/>
    <mergeCell ref="B26:B33"/>
    <mergeCell ref="B34:B39"/>
    <mergeCell ref="B40:B46"/>
    <mergeCell ref="B47:B59"/>
    <mergeCell ref="B60:B69"/>
  </mergeCells>
  <pageMargins left="0.7" right="0.7" top="0.75" bottom="0.75" header="0.3" footer="0.3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25"/>
  <sheetViews>
    <sheetView topLeftCell="A25" workbookViewId="0">
      <selection activeCell="B34" sqref="B34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161</v>
      </c>
      <c r="B3" s="58" t="s">
        <v>103</v>
      </c>
      <c r="C3" s="3" t="s">
        <v>18</v>
      </c>
      <c r="D3" s="4" t="s">
        <v>19</v>
      </c>
      <c r="E3" s="8">
        <v>66</v>
      </c>
      <c r="F3" s="13">
        <v>110</v>
      </c>
      <c r="G3" s="6"/>
      <c r="H3" s="7">
        <v>35</v>
      </c>
      <c r="I3" s="7"/>
      <c r="J3" s="7">
        <f t="shared" ref="J3:J10" si="0">F3*H3</f>
        <v>3850</v>
      </c>
      <c r="K3" s="7">
        <f t="shared" ref="K3:K10" si="1">J3</f>
        <v>3850</v>
      </c>
    </row>
    <row r="4" spans="1:11" x14ac:dyDescent="0.25">
      <c r="A4" s="57"/>
      <c r="B4" s="55"/>
      <c r="C4" s="3" t="s">
        <v>18</v>
      </c>
      <c r="D4" s="4" t="s">
        <v>13</v>
      </c>
      <c r="E4" s="8">
        <v>10</v>
      </c>
      <c r="F4" s="13">
        <v>17</v>
      </c>
      <c r="G4" s="6"/>
      <c r="H4" s="7">
        <v>35</v>
      </c>
      <c r="I4" s="7"/>
      <c r="J4" s="7">
        <f t="shared" si="0"/>
        <v>595</v>
      </c>
      <c r="K4" s="7">
        <f t="shared" si="1"/>
        <v>595</v>
      </c>
    </row>
    <row r="5" spans="1:11" x14ac:dyDescent="0.25">
      <c r="A5" s="57"/>
      <c r="B5" s="55"/>
      <c r="C5" s="3" t="s">
        <v>18</v>
      </c>
      <c r="D5" s="4" t="s">
        <v>14</v>
      </c>
      <c r="E5" s="8">
        <v>60</v>
      </c>
      <c r="F5" s="13">
        <v>100</v>
      </c>
      <c r="G5" s="6"/>
      <c r="H5" s="7">
        <v>35</v>
      </c>
      <c r="I5" s="7"/>
      <c r="J5" s="7">
        <f t="shared" si="0"/>
        <v>3500</v>
      </c>
      <c r="K5" s="7">
        <f t="shared" si="1"/>
        <v>3500</v>
      </c>
    </row>
    <row r="6" spans="1:11" x14ac:dyDescent="0.25">
      <c r="A6" s="57"/>
      <c r="B6" s="55"/>
      <c r="C6" s="3" t="s">
        <v>18</v>
      </c>
      <c r="D6" s="4" t="s">
        <v>15</v>
      </c>
      <c r="E6" s="8">
        <v>34</v>
      </c>
      <c r="F6" s="13">
        <v>62</v>
      </c>
      <c r="G6" s="6"/>
      <c r="H6" s="7">
        <v>35</v>
      </c>
      <c r="I6" s="7"/>
      <c r="J6" s="7">
        <f t="shared" si="0"/>
        <v>2170</v>
      </c>
      <c r="K6" s="7">
        <f t="shared" si="1"/>
        <v>2170</v>
      </c>
    </row>
    <row r="7" spans="1:11" x14ac:dyDescent="0.25">
      <c r="A7" s="57"/>
      <c r="B7" s="55"/>
      <c r="C7" s="3" t="s">
        <v>20</v>
      </c>
      <c r="D7" s="4" t="s">
        <v>19</v>
      </c>
      <c r="E7" s="8">
        <v>66</v>
      </c>
      <c r="F7" s="13">
        <v>110</v>
      </c>
      <c r="G7" s="6"/>
      <c r="H7" s="7">
        <v>35</v>
      </c>
      <c r="I7" s="7"/>
      <c r="J7" s="7">
        <f t="shared" si="0"/>
        <v>3850</v>
      </c>
      <c r="K7" s="7">
        <f t="shared" si="1"/>
        <v>3850</v>
      </c>
    </row>
    <row r="8" spans="1:11" x14ac:dyDescent="0.25">
      <c r="A8" s="57"/>
      <c r="B8" s="55"/>
      <c r="C8" s="3" t="s">
        <v>20</v>
      </c>
      <c r="D8" s="4" t="s">
        <v>13</v>
      </c>
      <c r="E8" s="8">
        <v>9</v>
      </c>
      <c r="F8" s="13">
        <v>15</v>
      </c>
      <c r="G8" s="6"/>
      <c r="H8" s="7">
        <v>35</v>
      </c>
      <c r="I8" s="7"/>
      <c r="J8" s="7">
        <f t="shared" si="0"/>
        <v>525</v>
      </c>
      <c r="K8" s="7">
        <f t="shared" si="1"/>
        <v>525</v>
      </c>
    </row>
    <row r="9" spans="1:11" x14ac:dyDescent="0.25">
      <c r="A9" s="57"/>
      <c r="B9" s="55"/>
      <c r="C9" s="3" t="s">
        <v>20</v>
      </c>
      <c r="D9" s="4" t="s">
        <v>14</v>
      </c>
      <c r="E9" s="8">
        <v>70</v>
      </c>
      <c r="F9" s="13">
        <v>117</v>
      </c>
      <c r="G9" s="6"/>
      <c r="H9" s="7">
        <v>35</v>
      </c>
      <c r="I9" s="7"/>
      <c r="J9" s="7">
        <f t="shared" si="0"/>
        <v>4095</v>
      </c>
      <c r="K9" s="7">
        <f t="shared" si="1"/>
        <v>4095</v>
      </c>
    </row>
    <row r="10" spans="1:11" x14ac:dyDescent="0.25">
      <c r="A10" s="57"/>
      <c r="B10" s="55"/>
      <c r="C10" s="3" t="s">
        <v>20</v>
      </c>
      <c r="D10" s="4" t="s">
        <v>15</v>
      </c>
      <c r="E10" s="8">
        <v>58</v>
      </c>
      <c r="F10" s="13">
        <v>105</v>
      </c>
      <c r="G10" s="6"/>
      <c r="H10" s="7">
        <v>35</v>
      </c>
      <c r="I10" s="7"/>
      <c r="J10" s="7">
        <f t="shared" si="0"/>
        <v>3675</v>
      </c>
      <c r="K10" s="7">
        <f t="shared" si="1"/>
        <v>3675</v>
      </c>
    </row>
    <row r="11" spans="1:11" x14ac:dyDescent="0.25">
      <c r="A11" s="57"/>
      <c r="B11" s="56"/>
      <c r="C11" s="22"/>
      <c r="D11" s="23" t="s">
        <v>17</v>
      </c>
      <c r="E11" s="24">
        <v>373</v>
      </c>
      <c r="F11" s="24">
        <v>636</v>
      </c>
      <c r="G11" s="25"/>
      <c r="H11" s="25"/>
      <c r="I11" s="26"/>
      <c r="J11" s="26"/>
      <c r="K11" s="26">
        <f>SUM(K3:K10)</f>
        <v>22260</v>
      </c>
    </row>
    <row r="12" spans="1:11" x14ac:dyDescent="0.25">
      <c r="A12" s="57"/>
      <c r="B12" s="58" t="s">
        <v>104</v>
      </c>
      <c r="C12" s="3" t="s">
        <v>18</v>
      </c>
      <c r="D12" s="4" t="s">
        <v>19</v>
      </c>
      <c r="E12" s="8">
        <v>67</v>
      </c>
      <c r="F12" s="13">
        <v>112</v>
      </c>
      <c r="G12" s="6"/>
      <c r="H12" s="7">
        <v>35</v>
      </c>
      <c r="I12" s="7"/>
      <c r="J12" s="7">
        <f t="shared" ref="J12:J19" si="2">F12*H12</f>
        <v>3920</v>
      </c>
      <c r="K12" s="7">
        <f t="shared" ref="K12:K19" si="3">J12</f>
        <v>3920</v>
      </c>
    </row>
    <row r="13" spans="1:11" x14ac:dyDescent="0.25">
      <c r="A13" s="57"/>
      <c r="B13" s="55"/>
      <c r="C13" s="3" t="s">
        <v>18</v>
      </c>
      <c r="D13" s="4" t="s">
        <v>13</v>
      </c>
      <c r="E13" s="8">
        <v>16</v>
      </c>
      <c r="F13" s="13">
        <v>27</v>
      </c>
      <c r="G13" s="6"/>
      <c r="H13" s="7">
        <v>35</v>
      </c>
      <c r="I13" s="7"/>
      <c r="J13" s="7">
        <f t="shared" si="2"/>
        <v>945</v>
      </c>
      <c r="K13" s="7">
        <f t="shared" si="3"/>
        <v>945</v>
      </c>
    </row>
    <row r="14" spans="1:11" x14ac:dyDescent="0.25">
      <c r="A14" s="57"/>
      <c r="B14" s="55"/>
      <c r="C14" s="3" t="s">
        <v>18</v>
      </c>
      <c r="D14" s="4" t="s">
        <v>14</v>
      </c>
      <c r="E14" s="8">
        <v>77</v>
      </c>
      <c r="F14" s="13">
        <v>128</v>
      </c>
      <c r="G14" s="6"/>
      <c r="H14" s="7">
        <v>35</v>
      </c>
      <c r="I14" s="7"/>
      <c r="J14" s="7">
        <f t="shared" si="2"/>
        <v>4480</v>
      </c>
      <c r="K14" s="7">
        <f t="shared" si="3"/>
        <v>4480</v>
      </c>
    </row>
    <row r="15" spans="1:11" x14ac:dyDescent="0.25">
      <c r="A15" s="57"/>
      <c r="B15" s="55"/>
      <c r="C15" s="3" t="s">
        <v>18</v>
      </c>
      <c r="D15" s="4" t="s">
        <v>15</v>
      </c>
      <c r="E15" s="8">
        <v>60</v>
      </c>
      <c r="F15" s="13">
        <v>109</v>
      </c>
      <c r="G15" s="6"/>
      <c r="H15" s="7">
        <v>35</v>
      </c>
      <c r="I15" s="7"/>
      <c r="J15" s="7">
        <f t="shared" si="2"/>
        <v>3815</v>
      </c>
      <c r="K15" s="7">
        <f t="shared" si="3"/>
        <v>3815</v>
      </c>
    </row>
    <row r="16" spans="1:11" x14ac:dyDescent="0.25">
      <c r="A16" s="57"/>
      <c r="B16" s="55"/>
      <c r="C16" s="3" t="s">
        <v>20</v>
      </c>
      <c r="D16" s="4" t="s">
        <v>19</v>
      </c>
      <c r="E16" s="8">
        <v>47</v>
      </c>
      <c r="F16" s="13">
        <v>78</v>
      </c>
      <c r="G16" s="6"/>
      <c r="H16" s="7">
        <v>35</v>
      </c>
      <c r="I16" s="7"/>
      <c r="J16" s="7">
        <f t="shared" si="2"/>
        <v>2730</v>
      </c>
      <c r="K16" s="7">
        <f t="shared" si="3"/>
        <v>2730</v>
      </c>
    </row>
    <row r="17" spans="1:11" x14ac:dyDescent="0.25">
      <c r="A17" s="57"/>
      <c r="B17" s="55"/>
      <c r="C17" s="3" t="s">
        <v>20</v>
      </c>
      <c r="D17" s="4" t="s">
        <v>13</v>
      </c>
      <c r="E17" s="8">
        <v>10</v>
      </c>
      <c r="F17" s="13">
        <v>17</v>
      </c>
      <c r="G17" s="6"/>
      <c r="H17" s="7">
        <v>35</v>
      </c>
      <c r="I17" s="7"/>
      <c r="J17" s="7">
        <f t="shared" si="2"/>
        <v>595</v>
      </c>
      <c r="K17" s="7">
        <f t="shared" si="3"/>
        <v>595</v>
      </c>
    </row>
    <row r="18" spans="1:11" x14ac:dyDescent="0.25">
      <c r="A18" s="57"/>
      <c r="B18" s="55"/>
      <c r="C18" s="3" t="s">
        <v>20</v>
      </c>
      <c r="D18" s="4" t="s">
        <v>14</v>
      </c>
      <c r="E18" s="8">
        <v>60</v>
      </c>
      <c r="F18" s="13">
        <v>100</v>
      </c>
      <c r="G18" s="6"/>
      <c r="H18" s="7">
        <v>35</v>
      </c>
      <c r="I18" s="7"/>
      <c r="J18" s="7">
        <f t="shared" si="2"/>
        <v>3500</v>
      </c>
      <c r="K18" s="7">
        <f t="shared" si="3"/>
        <v>3500</v>
      </c>
    </row>
    <row r="19" spans="1:11" x14ac:dyDescent="0.25">
      <c r="A19" s="57"/>
      <c r="B19" s="55"/>
      <c r="C19" s="3" t="s">
        <v>20</v>
      </c>
      <c r="D19" s="4" t="s">
        <v>15</v>
      </c>
      <c r="E19" s="8">
        <v>34</v>
      </c>
      <c r="F19" s="13">
        <v>62</v>
      </c>
      <c r="G19" s="6"/>
      <c r="H19" s="7">
        <v>35</v>
      </c>
      <c r="I19" s="7"/>
      <c r="J19" s="7">
        <f t="shared" si="2"/>
        <v>2170</v>
      </c>
      <c r="K19" s="7">
        <f t="shared" si="3"/>
        <v>2170</v>
      </c>
    </row>
    <row r="20" spans="1:11" x14ac:dyDescent="0.25">
      <c r="A20" s="57"/>
      <c r="B20" s="56"/>
      <c r="C20" s="22"/>
      <c r="D20" s="23" t="s">
        <v>17</v>
      </c>
      <c r="E20" s="24">
        <v>371</v>
      </c>
      <c r="F20" s="24">
        <v>633</v>
      </c>
      <c r="G20" s="25"/>
      <c r="H20" s="25"/>
      <c r="I20" s="26"/>
      <c r="J20" s="26"/>
      <c r="K20" s="26">
        <f>SUM(K12:K19)</f>
        <v>22155</v>
      </c>
    </row>
    <row r="21" spans="1:11" x14ac:dyDescent="0.25">
      <c r="A21" s="57"/>
      <c r="B21" s="58" t="s">
        <v>105</v>
      </c>
      <c r="C21" s="3" t="s">
        <v>18</v>
      </c>
      <c r="D21" s="4" t="s">
        <v>19</v>
      </c>
      <c r="E21" s="8">
        <v>10</v>
      </c>
      <c r="F21" s="13">
        <v>17</v>
      </c>
      <c r="G21" s="6"/>
      <c r="H21" s="7">
        <v>35</v>
      </c>
      <c r="I21" s="7"/>
      <c r="J21" s="7">
        <f t="shared" ref="J21:J27" si="4">F21*H21</f>
        <v>595</v>
      </c>
      <c r="K21" s="7">
        <f t="shared" ref="K21:K27" si="5">J21</f>
        <v>595</v>
      </c>
    </row>
    <row r="22" spans="1:11" x14ac:dyDescent="0.25">
      <c r="A22" s="57"/>
      <c r="B22" s="55"/>
      <c r="C22" s="3" t="s">
        <v>18</v>
      </c>
      <c r="D22" s="4" t="s">
        <v>14</v>
      </c>
      <c r="E22" s="8">
        <v>18</v>
      </c>
      <c r="F22" s="13">
        <v>30</v>
      </c>
      <c r="G22" s="6"/>
      <c r="H22" s="7">
        <v>35</v>
      </c>
      <c r="I22" s="7"/>
      <c r="J22" s="7">
        <f t="shared" si="4"/>
        <v>1050</v>
      </c>
      <c r="K22" s="7">
        <f t="shared" si="5"/>
        <v>1050</v>
      </c>
    </row>
    <row r="23" spans="1:11" x14ac:dyDescent="0.25">
      <c r="A23" s="57"/>
      <c r="B23" s="55"/>
      <c r="C23" s="3" t="s">
        <v>18</v>
      </c>
      <c r="D23" s="4" t="s">
        <v>15</v>
      </c>
      <c r="E23" s="8">
        <v>10</v>
      </c>
      <c r="F23" s="13">
        <v>18</v>
      </c>
      <c r="G23" s="6"/>
      <c r="H23" s="7">
        <v>35</v>
      </c>
      <c r="I23" s="7"/>
      <c r="J23" s="7">
        <f t="shared" si="4"/>
        <v>630</v>
      </c>
      <c r="K23" s="7">
        <f t="shared" si="5"/>
        <v>630</v>
      </c>
    </row>
    <row r="24" spans="1:11" x14ac:dyDescent="0.25">
      <c r="A24" s="57"/>
      <c r="B24" s="55"/>
      <c r="C24" s="3" t="s">
        <v>20</v>
      </c>
      <c r="D24" s="4" t="s">
        <v>19</v>
      </c>
      <c r="E24" s="8">
        <v>16</v>
      </c>
      <c r="F24" s="13">
        <v>27</v>
      </c>
      <c r="G24" s="6"/>
      <c r="H24" s="7">
        <v>35</v>
      </c>
      <c r="I24" s="7"/>
      <c r="J24" s="7">
        <f t="shared" si="4"/>
        <v>945</v>
      </c>
      <c r="K24" s="7">
        <f t="shared" si="5"/>
        <v>945</v>
      </c>
    </row>
    <row r="25" spans="1:11" x14ac:dyDescent="0.25">
      <c r="A25" s="57"/>
      <c r="B25" s="55"/>
      <c r="C25" s="3" t="s">
        <v>20</v>
      </c>
      <c r="D25" s="4" t="s">
        <v>13</v>
      </c>
      <c r="E25" s="8">
        <v>1</v>
      </c>
      <c r="F25" s="13">
        <v>2</v>
      </c>
      <c r="G25" s="6"/>
      <c r="H25" s="7">
        <v>35</v>
      </c>
      <c r="I25" s="7"/>
      <c r="J25" s="7">
        <f t="shared" si="4"/>
        <v>70</v>
      </c>
      <c r="K25" s="7">
        <f t="shared" si="5"/>
        <v>70</v>
      </c>
    </row>
    <row r="26" spans="1:11" x14ac:dyDescent="0.25">
      <c r="A26" s="57"/>
      <c r="B26" s="55"/>
      <c r="C26" s="3" t="s">
        <v>20</v>
      </c>
      <c r="D26" s="4" t="s">
        <v>14</v>
      </c>
      <c r="E26" s="8">
        <v>40</v>
      </c>
      <c r="F26" s="13">
        <v>67</v>
      </c>
      <c r="G26" s="6"/>
      <c r="H26" s="7">
        <v>35</v>
      </c>
      <c r="I26" s="7"/>
      <c r="J26" s="7">
        <f t="shared" si="4"/>
        <v>2345</v>
      </c>
      <c r="K26" s="7">
        <f t="shared" si="5"/>
        <v>2345</v>
      </c>
    </row>
    <row r="27" spans="1:11" x14ac:dyDescent="0.25">
      <c r="A27" s="57"/>
      <c r="B27" s="55"/>
      <c r="C27" s="3" t="s">
        <v>20</v>
      </c>
      <c r="D27" s="4" t="s">
        <v>15</v>
      </c>
      <c r="E27" s="8">
        <v>25</v>
      </c>
      <c r="F27" s="13">
        <v>45</v>
      </c>
      <c r="G27" s="6"/>
      <c r="H27" s="7">
        <v>35</v>
      </c>
      <c r="I27" s="7"/>
      <c r="J27" s="7">
        <f t="shared" si="4"/>
        <v>1575</v>
      </c>
      <c r="K27" s="7">
        <f t="shared" si="5"/>
        <v>1575</v>
      </c>
    </row>
    <row r="28" spans="1:11" x14ac:dyDescent="0.25">
      <c r="A28" s="57"/>
      <c r="B28" s="56"/>
      <c r="C28" s="22"/>
      <c r="D28" s="23" t="s">
        <v>17</v>
      </c>
      <c r="E28" s="24">
        <v>120</v>
      </c>
      <c r="F28" s="24">
        <v>206</v>
      </c>
      <c r="G28" s="25"/>
      <c r="H28" s="25"/>
      <c r="I28" s="26"/>
      <c r="J28" s="26"/>
      <c r="K28" s="26">
        <f>SUM(K21:K27)</f>
        <v>7210</v>
      </c>
    </row>
    <row r="29" spans="1:11" x14ac:dyDescent="0.25">
      <c r="A29" s="57"/>
      <c r="B29" s="46"/>
      <c r="C29" s="47"/>
      <c r="D29" s="48" t="s">
        <v>169</v>
      </c>
      <c r="E29" s="49">
        <f>E28+E20+E11</f>
        <v>864</v>
      </c>
      <c r="F29" s="49">
        <f>F28+F20+F11</f>
        <v>1475</v>
      </c>
      <c r="G29" s="10"/>
      <c r="H29" s="10"/>
      <c r="I29" s="50"/>
      <c r="J29" s="50"/>
      <c r="K29" s="50">
        <f>K28+K20+K11</f>
        <v>51625</v>
      </c>
    </row>
    <row r="32" spans="1:11" x14ac:dyDescent="0.25">
      <c r="B32" s="53" t="s">
        <v>177</v>
      </c>
      <c r="C32" s="53"/>
      <c r="D32" s="53"/>
      <c r="E32" s="53"/>
      <c r="F32" s="53"/>
      <c r="G32" s="53"/>
      <c r="H32" s="53" t="s">
        <v>178</v>
      </c>
      <c r="I32" s="53"/>
      <c r="J32" s="54"/>
    </row>
    <row r="33" spans="2:10" x14ac:dyDescent="0.25">
      <c r="B33" s="53" t="s">
        <v>179</v>
      </c>
      <c r="C33" s="53"/>
      <c r="D33" s="53"/>
      <c r="E33" s="53"/>
      <c r="F33" s="53"/>
      <c r="G33" s="53"/>
      <c r="H33" s="53" t="s">
        <v>180</v>
      </c>
      <c r="I33" s="53"/>
      <c r="J33" s="54"/>
    </row>
    <row r="34" spans="2:10" x14ac:dyDescent="0.25">
      <c r="B34" s="53"/>
      <c r="C34" s="53"/>
      <c r="D34" s="53"/>
      <c r="E34" s="53"/>
      <c r="F34" s="53"/>
      <c r="G34" s="53"/>
      <c r="H34" s="53"/>
      <c r="I34" s="53"/>
      <c r="J34" s="54"/>
    </row>
    <row r="125" spans="5:5" x14ac:dyDescent="0.25">
      <c r="E125" s="14"/>
    </row>
  </sheetData>
  <autoFilter ref="A2:K30" xr:uid="{00000000-0009-0000-0000-000006000000}"/>
  <mergeCells count="4">
    <mergeCell ref="A3:A29"/>
    <mergeCell ref="B3:B11"/>
    <mergeCell ref="B12:B20"/>
    <mergeCell ref="B21:B28"/>
  </mergeCells>
  <pageMargins left="0.7" right="0.7" top="0.75" bottom="0.75" header="0.3" footer="0.3"/>
  <pageSetup paperSize="9" scale="9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50"/>
  <sheetViews>
    <sheetView topLeftCell="A42" workbookViewId="0">
      <selection activeCell="B59" sqref="B59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162</v>
      </c>
      <c r="B3" s="58" t="s">
        <v>125</v>
      </c>
      <c r="C3" s="3" t="s">
        <v>18</v>
      </c>
      <c r="D3" s="4" t="s">
        <v>35</v>
      </c>
      <c r="E3" s="8">
        <v>1</v>
      </c>
      <c r="F3" s="9"/>
      <c r="G3" s="7">
        <v>133</v>
      </c>
      <c r="H3" s="7"/>
      <c r="I3" s="7">
        <f>E3*G3</f>
        <v>133</v>
      </c>
      <c r="J3" s="7"/>
      <c r="K3" s="7">
        <f>I3</f>
        <v>133</v>
      </c>
    </row>
    <row r="4" spans="1:11" x14ac:dyDescent="0.25">
      <c r="A4" s="57"/>
      <c r="B4" s="55"/>
      <c r="C4" s="3" t="s">
        <v>18</v>
      </c>
      <c r="D4" s="4" t="s">
        <v>37</v>
      </c>
      <c r="E4" s="8">
        <v>1</v>
      </c>
      <c r="F4" s="9"/>
      <c r="G4" s="7">
        <v>123</v>
      </c>
      <c r="H4" s="7"/>
      <c r="I4" s="7">
        <f>E4*G4</f>
        <v>123</v>
      </c>
      <c r="J4" s="7"/>
      <c r="K4" s="7">
        <f>I4</f>
        <v>123</v>
      </c>
    </row>
    <row r="5" spans="1:11" x14ac:dyDescent="0.25">
      <c r="A5" s="57"/>
      <c r="B5" s="55"/>
      <c r="C5" s="3" t="s">
        <v>18</v>
      </c>
      <c r="D5" s="4" t="s">
        <v>19</v>
      </c>
      <c r="E5" s="8">
        <v>11</v>
      </c>
      <c r="F5" s="13">
        <v>18</v>
      </c>
      <c r="G5" s="6"/>
      <c r="H5" s="7">
        <v>35</v>
      </c>
      <c r="I5" s="7"/>
      <c r="J5" s="7">
        <f>F5*H5</f>
        <v>630</v>
      </c>
      <c r="K5" s="7">
        <f>J5</f>
        <v>630</v>
      </c>
    </row>
    <row r="6" spans="1:11" x14ac:dyDescent="0.25">
      <c r="A6" s="57"/>
      <c r="B6" s="55"/>
      <c r="C6" s="3" t="s">
        <v>18</v>
      </c>
      <c r="D6" s="4" t="s">
        <v>14</v>
      </c>
      <c r="E6" s="8">
        <v>64</v>
      </c>
      <c r="F6" s="13">
        <v>107</v>
      </c>
      <c r="G6" s="6"/>
      <c r="H6" s="7">
        <v>35</v>
      </c>
      <c r="I6" s="7"/>
      <c r="J6" s="7">
        <f>F6*H6</f>
        <v>3745</v>
      </c>
      <c r="K6" s="7">
        <f>J6</f>
        <v>3745</v>
      </c>
    </row>
    <row r="7" spans="1:11" x14ac:dyDescent="0.25">
      <c r="A7" s="57"/>
      <c r="B7" s="55"/>
      <c r="C7" s="3" t="s">
        <v>18</v>
      </c>
      <c r="D7" s="4" t="s">
        <v>15</v>
      </c>
      <c r="E7" s="8">
        <v>50</v>
      </c>
      <c r="F7" s="13">
        <v>91</v>
      </c>
      <c r="G7" s="6"/>
      <c r="H7" s="7">
        <v>35</v>
      </c>
      <c r="I7" s="7"/>
      <c r="J7" s="7">
        <f>F7*H7</f>
        <v>3185</v>
      </c>
      <c r="K7" s="7">
        <f>J7</f>
        <v>3185</v>
      </c>
    </row>
    <row r="8" spans="1:11" x14ac:dyDescent="0.25">
      <c r="A8" s="57"/>
      <c r="B8" s="55"/>
      <c r="C8" s="3" t="s">
        <v>18</v>
      </c>
      <c r="D8" s="4" t="s">
        <v>16</v>
      </c>
      <c r="E8" s="8">
        <v>1</v>
      </c>
      <c r="F8" s="9"/>
      <c r="G8" s="7">
        <v>63</v>
      </c>
      <c r="H8" s="7"/>
      <c r="I8" s="7">
        <f>E8*G8</f>
        <v>63</v>
      </c>
      <c r="J8" s="7"/>
      <c r="K8" s="7">
        <f>I8</f>
        <v>63</v>
      </c>
    </row>
    <row r="9" spans="1:11" x14ac:dyDescent="0.25">
      <c r="A9" s="57"/>
      <c r="B9" s="56"/>
      <c r="C9" s="22"/>
      <c r="D9" s="23" t="s">
        <v>17</v>
      </c>
      <c r="E9" s="24">
        <v>128</v>
      </c>
      <c r="F9" s="24">
        <v>216</v>
      </c>
      <c r="G9" s="25"/>
      <c r="H9" s="25"/>
      <c r="I9" s="26"/>
      <c r="J9" s="26"/>
      <c r="K9" s="26">
        <f>SUM(K3:K8)</f>
        <v>7879</v>
      </c>
    </row>
    <row r="10" spans="1:11" x14ac:dyDescent="0.25">
      <c r="A10" s="57"/>
      <c r="B10" s="58" t="s">
        <v>126</v>
      </c>
      <c r="C10" s="3" t="s">
        <v>18</v>
      </c>
      <c r="D10" s="4" t="s">
        <v>37</v>
      </c>
      <c r="E10" s="8">
        <v>1</v>
      </c>
      <c r="F10" s="9"/>
      <c r="G10" s="7">
        <v>123</v>
      </c>
      <c r="H10" s="7"/>
      <c r="I10" s="7">
        <f>E10*G10</f>
        <v>123</v>
      </c>
      <c r="J10" s="7"/>
      <c r="K10" s="7">
        <f>I10</f>
        <v>123</v>
      </c>
    </row>
    <row r="11" spans="1:11" x14ac:dyDescent="0.25">
      <c r="A11" s="57"/>
      <c r="B11" s="55"/>
      <c r="C11" s="3" t="s">
        <v>18</v>
      </c>
      <c r="D11" s="4" t="s">
        <v>19</v>
      </c>
      <c r="E11" s="8">
        <v>11</v>
      </c>
      <c r="F11" s="13">
        <v>18</v>
      </c>
      <c r="G11" s="6"/>
      <c r="H11" s="7">
        <v>35</v>
      </c>
      <c r="I11" s="7"/>
      <c r="J11" s="7">
        <f t="shared" ref="J11:J16" si="0">F11*H11</f>
        <v>630</v>
      </c>
      <c r="K11" s="7">
        <f t="shared" ref="K11:K16" si="1">J11</f>
        <v>630</v>
      </c>
    </row>
    <row r="12" spans="1:11" x14ac:dyDescent="0.25">
      <c r="A12" s="57"/>
      <c r="B12" s="55"/>
      <c r="C12" s="3" t="s">
        <v>18</v>
      </c>
      <c r="D12" s="4" t="s">
        <v>14</v>
      </c>
      <c r="E12" s="8">
        <v>32</v>
      </c>
      <c r="F12" s="13">
        <v>53</v>
      </c>
      <c r="G12" s="6"/>
      <c r="H12" s="7">
        <v>35</v>
      </c>
      <c r="I12" s="7"/>
      <c r="J12" s="7">
        <f t="shared" si="0"/>
        <v>1855</v>
      </c>
      <c r="K12" s="7">
        <f t="shared" si="1"/>
        <v>1855</v>
      </c>
    </row>
    <row r="13" spans="1:11" x14ac:dyDescent="0.25">
      <c r="A13" s="57"/>
      <c r="B13" s="55"/>
      <c r="C13" s="3" t="s">
        <v>18</v>
      </c>
      <c r="D13" s="4" t="s">
        <v>15</v>
      </c>
      <c r="E13" s="8">
        <v>20</v>
      </c>
      <c r="F13" s="13">
        <v>36</v>
      </c>
      <c r="G13" s="6"/>
      <c r="H13" s="7">
        <v>35</v>
      </c>
      <c r="I13" s="7"/>
      <c r="J13" s="7">
        <f t="shared" si="0"/>
        <v>1260</v>
      </c>
      <c r="K13" s="7">
        <f t="shared" si="1"/>
        <v>1260</v>
      </c>
    </row>
    <row r="14" spans="1:11" x14ac:dyDescent="0.25">
      <c r="A14" s="57"/>
      <c r="B14" s="55"/>
      <c r="C14" s="3" t="s">
        <v>20</v>
      </c>
      <c r="D14" s="4" t="s">
        <v>19</v>
      </c>
      <c r="E14" s="8">
        <v>2</v>
      </c>
      <c r="F14" s="13">
        <v>3</v>
      </c>
      <c r="G14" s="6"/>
      <c r="H14" s="7">
        <v>35</v>
      </c>
      <c r="I14" s="7"/>
      <c r="J14" s="7">
        <f t="shared" si="0"/>
        <v>105</v>
      </c>
      <c r="K14" s="7">
        <f t="shared" si="1"/>
        <v>105</v>
      </c>
    </row>
    <row r="15" spans="1:11" x14ac:dyDescent="0.25">
      <c r="A15" s="57"/>
      <c r="B15" s="55"/>
      <c r="C15" s="3" t="s">
        <v>20</v>
      </c>
      <c r="D15" s="4" t="s">
        <v>14</v>
      </c>
      <c r="E15" s="8">
        <v>5</v>
      </c>
      <c r="F15" s="13">
        <v>8</v>
      </c>
      <c r="G15" s="6"/>
      <c r="H15" s="7">
        <v>35</v>
      </c>
      <c r="I15" s="7"/>
      <c r="J15" s="7">
        <f t="shared" si="0"/>
        <v>280</v>
      </c>
      <c r="K15" s="7">
        <f t="shared" si="1"/>
        <v>280</v>
      </c>
    </row>
    <row r="16" spans="1:11" x14ac:dyDescent="0.25">
      <c r="A16" s="57"/>
      <c r="B16" s="55"/>
      <c r="C16" s="3" t="s">
        <v>20</v>
      </c>
      <c r="D16" s="4" t="s">
        <v>15</v>
      </c>
      <c r="E16" s="8">
        <v>4</v>
      </c>
      <c r="F16" s="13">
        <v>7</v>
      </c>
      <c r="G16" s="6"/>
      <c r="H16" s="7">
        <v>35</v>
      </c>
      <c r="I16" s="7"/>
      <c r="J16" s="7">
        <f t="shared" si="0"/>
        <v>245</v>
      </c>
      <c r="K16" s="7">
        <f t="shared" si="1"/>
        <v>245</v>
      </c>
    </row>
    <row r="17" spans="1:11" x14ac:dyDescent="0.25">
      <c r="A17" s="57"/>
      <c r="B17" s="56"/>
      <c r="C17" s="22"/>
      <c r="D17" s="23" t="s">
        <v>17</v>
      </c>
      <c r="E17" s="24">
        <v>75</v>
      </c>
      <c r="F17" s="24">
        <v>125</v>
      </c>
      <c r="G17" s="25"/>
      <c r="H17" s="25"/>
      <c r="I17" s="26"/>
      <c r="J17" s="26"/>
      <c r="K17" s="26">
        <f>SUM(K10:K16)</f>
        <v>4498</v>
      </c>
    </row>
    <row r="18" spans="1:11" x14ac:dyDescent="0.25">
      <c r="A18" s="57"/>
      <c r="B18" s="58" t="s">
        <v>130</v>
      </c>
      <c r="C18" s="3" t="s">
        <v>18</v>
      </c>
      <c r="D18" s="4" t="s">
        <v>19</v>
      </c>
      <c r="E18" s="8">
        <v>16</v>
      </c>
      <c r="F18" s="13">
        <v>27</v>
      </c>
      <c r="G18" s="6"/>
      <c r="H18" s="7">
        <v>35</v>
      </c>
      <c r="I18" s="7"/>
      <c r="J18" s="7">
        <f>F18*H18</f>
        <v>945</v>
      </c>
      <c r="K18" s="7">
        <f>J18</f>
        <v>945</v>
      </c>
    </row>
    <row r="19" spans="1:11" x14ac:dyDescent="0.25">
      <c r="A19" s="57"/>
      <c r="B19" s="55"/>
      <c r="C19" s="3" t="s">
        <v>18</v>
      </c>
      <c r="D19" s="4" t="s">
        <v>13</v>
      </c>
      <c r="E19" s="8">
        <v>1</v>
      </c>
      <c r="F19" s="13">
        <v>2</v>
      </c>
      <c r="G19" s="6"/>
      <c r="H19" s="7">
        <v>35</v>
      </c>
      <c r="I19" s="7"/>
      <c r="J19" s="7">
        <f>F19*H19</f>
        <v>70</v>
      </c>
      <c r="K19" s="7">
        <f>J19</f>
        <v>70</v>
      </c>
    </row>
    <row r="20" spans="1:11" x14ac:dyDescent="0.25">
      <c r="A20" s="57"/>
      <c r="B20" s="55"/>
      <c r="C20" s="3" t="s">
        <v>18</v>
      </c>
      <c r="D20" s="4" t="s">
        <v>14</v>
      </c>
      <c r="E20" s="8">
        <v>36</v>
      </c>
      <c r="F20" s="13">
        <v>60</v>
      </c>
      <c r="G20" s="6"/>
      <c r="H20" s="7">
        <v>35</v>
      </c>
      <c r="I20" s="7"/>
      <c r="J20" s="7">
        <f>F20*H20</f>
        <v>2100</v>
      </c>
      <c r="K20" s="7">
        <f>J20</f>
        <v>2100</v>
      </c>
    </row>
    <row r="21" spans="1:11" x14ac:dyDescent="0.25">
      <c r="A21" s="57"/>
      <c r="B21" s="55"/>
      <c r="C21" s="3" t="s">
        <v>18</v>
      </c>
      <c r="D21" s="4" t="s">
        <v>15</v>
      </c>
      <c r="E21" s="8">
        <v>30</v>
      </c>
      <c r="F21" s="13">
        <v>55</v>
      </c>
      <c r="G21" s="6"/>
      <c r="H21" s="7">
        <v>35</v>
      </c>
      <c r="I21" s="7"/>
      <c r="J21" s="7">
        <f>F21*H21</f>
        <v>1925</v>
      </c>
      <c r="K21" s="7">
        <f>J21</f>
        <v>1925</v>
      </c>
    </row>
    <row r="22" spans="1:11" x14ac:dyDescent="0.25">
      <c r="A22" s="57"/>
      <c r="B22" s="55"/>
      <c r="C22" s="3" t="s">
        <v>20</v>
      </c>
      <c r="D22" s="4" t="s">
        <v>37</v>
      </c>
      <c r="E22" s="8">
        <v>2</v>
      </c>
      <c r="F22" s="9"/>
      <c r="G22" s="7">
        <v>65</v>
      </c>
      <c r="H22" s="7"/>
      <c r="I22" s="7">
        <f>E22*G22</f>
        <v>130</v>
      </c>
      <c r="J22" s="7"/>
      <c r="K22" s="7">
        <f>I22</f>
        <v>130</v>
      </c>
    </row>
    <row r="23" spans="1:11" x14ac:dyDescent="0.25">
      <c r="A23" s="57"/>
      <c r="B23" s="55"/>
      <c r="C23" s="3" t="s">
        <v>20</v>
      </c>
      <c r="D23" s="4" t="s">
        <v>19</v>
      </c>
      <c r="E23" s="8">
        <v>19</v>
      </c>
      <c r="F23" s="13">
        <v>32</v>
      </c>
      <c r="G23" s="6"/>
      <c r="H23" s="7">
        <v>35</v>
      </c>
      <c r="I23" s="7"/>
      <c r="J23" s="7">
        <f>F23*H23</f>
        <v>1120</v>
      </c>
      <c r="K23" s="7">
        <f>J23</f>
        <v>1120</v>
      </c>
    </row>
    <row r="24" spans="1:11" x14ac:dyDescent="0.25">
      <c r="A24" s="57"/>
      <c r="B24" s="55"/>
      <c r="C24" s="3" t="s">
        <v>20</v>
      </c>
      <c r="D24" s="4" t="s">
        <v>13</v>
      </c>
      <c r="E24" s="8">
        <v>4</v>
      </c>
      <c r="F24" s="13">
        <v>7</v>
      </c>
      <c r="G24" s="6"/>
      <c r="H24" s="7">
        <v>35</v>
      </c>
      <c r="I24" s="7"/>
      <c r="J24" s="7">
        <f>F24*H24</f>
        <v>245</v>
      </c>
      <c r="K24" s="7">
        <f>J24</f>
        <v>245</v>
      </c>
    </row>
    <row r="25" spans="1:11" x14ac:dyDescent="0.25">
      <c r="A25" s="57"/>
      <c r="B25" s="55"/>
      <c r="C25" s="3" t="s">
        <v>20</v>
      </c>
      <c r="D25" s="4" t="s">
        <v>14</v>
      </c>
      <c r="E25" s="8">
        <v>99</v>
      </c>
      <c r="F25" s="13">
        <v>165</v>
      </c>
      <c r="G25" s="6"/>
      <c r="H25" s="7">
        <v>35</v>
      </c>
      <c r="I25" s="7"/>
      <c r="J25" s="7">
        <f>F25*H25</f>
        <v>5775</v>
      </c>
      <c r="K25" s="7">
        <f>J25</f>
        <v>5775</v>
      </c>
    </row>
    <row r="26" spans="1:11" x14ac:dyDescent="0.25">
      <c r="A26" s="57"/>
      <c r="B26" s="55"/>
      <c r="C26" s="3" t="s">
        <v>20</v>
      </c>
      <c r="D26" s="4" t="s">
        <v>15</v>
      </c>
      <c r="E26" s="8">
        <v>70</v>
      </c>
      <c r="F26" s="13">
        <v>127</v>
      </c>
      <c r="G26" s="6"/>
      <c r="H26" s="7">
        <v>35</v>
      </c>
      <c r="I26" s="7"/>
      <c r="J26" s="7">
        <f>F26*H26</f>
        <v>4445</v>
      </c>
      <c r="K26" s="7">
        <f>J26</f>
        <v>4445</v>
      </c>
    </row>
    <row r="27" spans="1:11" x14ac:dyDescent="0.25">
      <c r="A27" s="57"/>
      <c r="B27" s="55"/>
      <c r="C27" s="3" t="s">
        <v>20</v>
      </c>
      <c r="D27" s="16" t="s">
        <v>16</v>
      </c>
      <c r="E27" s="8">
        <v>1</v>
      </c>
      <c r="F27" s="9"/>
      <c r="G27" s="7">
        <v>51</v>
      </c>
      <c r="H27" s="7"/>
      <c r="I27" s="7">
        <f>E27*G27</f>
        <v>51</v>
      </c>
      <c r="J27" s="12"/>
      <c r="K27" s="7">
        <f>I27</f>
        <v>51</v>
      </c>
    </row>
    <row r="28" spans="1:11" x14ac:dyDescent="0.25">
      <c r="A28" s="57"/>
      <c r="B28" s="56"/>
      <c r="C28" s="22"/>
      <c r="D28" s="23" t="s">
        <v>17</v>
      </c>
      <c r="E28" s="24">
        <v>278</v>
      </c>
      <c r="F28" s="24">
        <v>475</v>
      </c>
      <c r="G28" s="25"/>
      <c r="H28" s="25"/>
      <c r="I28" s="26"/>
      <c r="J28" s="26"/>
      <c r="K28" s="26">
        <f>SUM(K18:K27)</f>
        <v>16806</v>
      </c>
    </row>
    <row r="29" spans="1:11" x14ac:dyDescent="0.25">
      <c r="A29" s="57"/>
      <c r="B29" s="58" t="s">
        <v>135</v>
      </c>
      <c r="C29" s="3" t="s">
        <v>18</v>
      </c>
      <c r="D29" s="4" t="s">
        <v>37</v>
      </c>
      <c r="E29" s="8">
        <v>4</v>
      </c>
      <c r="F29" s="9"/>
      <c r="G29" s="7">
        <v>123</v>
      </c>
      <c r="H29" s="7"/>
      <c r="I29" s="7">
        <f>E29*G29</f>
        <v>492</v>
      </c>
      <c r="J29" s="7"/>
      <c r="K29" s="7">
        <f>I29</f>
        <v>492</v>
      </c>
    </row>
    <row r="30" spans="1:11" x14ac:dyDescent="0.25">
      <c r="A30" s="57"/>
      <c r="B30" s="55"/>
      <c r="C30" s="3" t="s">
        <v>18</v>
      </c>
      <c r="D30" s="4" t="s">
        <v>19</v>
      </c>
      <c r="E30" s="8">
        <v>20</v>
      </c>
      <c r="F30" s="13">
        <v>33</v>
      </c>
      <c r="G30" s="6"/>
      <c r="H30" s="7">
        <v>35</v>
      </c>
      <c r="I30" s="7"/>
      <c r="J30" s="7">
        <f>F30*H30</f>
        <v>1155</v>
      </c>
      <c r="K30" s="7">
        <f>J30</f>
        <v>1155</v>
      </c>
    </row>
    <row r="31" spans="1:11" x14ac:dyDescent="0.25">
      <c r="A31" s="57"/>
      <c r="B31" s="55"/>
      <c r="C31" s="3" t="s">
        <v>18</v>
      </c>
      <c r="D31" s="4" t="s">
        <v>13</v>
      </c>
      <c r="E31" s="8">
        <v>3</v>
      </c>
      <c r="F31" s="13">
        <v>5</v>
      </c>
      <c r="G31" s="6"/>
      <c r="H31" s="7">
        <v>35</v>
      </c>
      <c r="I31" s="7"/>
      <c r="J31" s="7">
        <f>F31*H31</f>
        <v>175</v>
      </c>
      <c r="K31" s="7">
        <f>J31</f>
        <v>175</v>
      </c>
    </row>
    <row r="32" spans="1:11" x14ac:dyDescent="0.25">
      <c r="A32" s="57"/>
      <c r="B32" s="55"/>
      <c r="C32" s="3" t="s">
        <v>18</v>
      </c>
      <c r="D32" s="4" t="s">
        <v>14</v>
      </c>
      <c r="E32" s="8">
        <v>30</v>
      </c>
      <c r="F32" s="13">
        <v>50</v>
      </c>
      <c r="G32" s="6"/>
      <c r="H32" s="7">
        <v>35</v>
      </c>
      <c r="I32" s="7"/>
      <c r="J32" s="7">
        <f>F32*H32</f>
        <v>1750</v>
      </c>
      <c r="K32" s="7">
        <f>J32</f>
        <v>1750</v>
      </c>
    </row>
    <row r="33" spans="1:11" x14ac:dyDescent="0.25">
      <c r="A33" s="57"/>
      <c r="B33" s="55"/>
      <c r="C33" s="3" t="s">
        <v>18</v>
      </c>
      <c r="D33" s="4" t="s">
        <v>15</v>
      </c>
      <c r="E33" s="8">
        <v>12</v>
      </c>
      <c r="F33" s="13">
        <v>22</v>
      </c>
      <c r="G33" s="6"/>
      <c r="H33" s="7">
        <v>35</v>
      </c>
      <c r="I33" s="7"/>
      <c r="J33" s="7">
        <f>F33*H33</f>
        <v>770</v>
      </c>
      <c r="K33" s="7">
        <f>J33</f>
        <v>770</v>
      </c>
    </row>
    <row r="34" spans="1:11" x14ac:dyDescent="0.25">
      <c r="A34" s="57"/>
      <c r="B34" s="55"/>
      <c r="C34" s="3" t="s">
        <v>18</v>
      </c>
      <c r="D34" s="4" t="s">
        <v>16</v>
      </c>
      <c r="E34" s="8">
        <v>1</v>
      </c>
      <c r="F34" s="9"/>
      <c r="G34" s="7">
        <v>63</v>
      </c>
      <c r="H34" s="7"/>
      <c r="I34" s="7">
        <f>E34*G34</f>
        <v>63</v>
      </c>
      <c r="J34" s="7"/>
      <c r="K34" s="7">
        <f>I34</f>
        <v>63</v>
      </c>
    </row>
    <row r="35" spans="1:11" x14ac:dyDescent="0.25">
      <c r="A35" s="57"/>
      <c r="B35" s="55"/>
      <c r="C35" s="3" t="s">
        <v>20</v>
      </c>
      <c r="D35" s="4" t="s">
        <v>37</v>
      </c>
      <c r="E35" s="8">
        <v>1</v>
      </c>
      <c r="F35" s="9"/>
      <c r="G35" s="7">
        <v>65</v>
      </c>
      <c r="H35" s="7"/>
      <c r="I35" s="7">
        <f>E35*G35</f>
        <v>65</v>
      </c>
      <c r="J35" s="7"/>
      <c r="K35" s="7">
        <f>I35</f>
        <v>65</v>
      </c>
    </row>
    <row r="36" spans="1:11" x14ac:dyDescent="0.25">
      <c r="A36" s="57"/>
      <c r="B36" s="55"/>
      <c r="C36" s="3" t="s">
        <v>20</v>
      </c>
      <c r="D36" s="4" t="s">
        <v>19</v>
      </c>
      <c r="E36" s="8">
        <v>14</v>
      </c>
      <c r="F36" s="13">
        <v>23</v>
      </c>
      <c r="G36" s="6"/>
      <c r="H36" s="7">
        <v>35</v>
      </c>
      <c r="I36" s="7"/>
      <c r="J36" s="7">
        <f>F36*H36</f>
        <v>805</v>
      </c>
      <c r="K36" s="7">
        <f>J36</f>
        <v>805</v>
      </c>
    </row>
    <row r="37" spans="1:11" x14ac:dyDescent="0.25">
      <c r="A37" s="57"/>
      <c r="B37" s="55"/>
      <c r="C37" s="3" t="s">
        <v>20</v>
      </c>
      <c r="D37" s="4" t="s">
        <v>13</v>
      </c>
      <c r="E37" s="8">
        <v>2</v>
      </c>
      <c r="F37" s="13">
        <v>3</v>
      </c>
      <c r="G37" s="6"/>
      <c r="H37" s="7">
        <v>35</v>
      </c>
      <c r="I37" s="7"/>
      <c r="J37" s="7">
        <f>F37*H37</f>
        <v>105</v>
      </c>
      <c r="K37" s="7">
        <f>J37</f>
        <v>105</v>
      </c>
    </row>
    <row r="38" spans="1:11" x14ac:dyDescent="0.25">
      <c r="A38" s="57"/>
      <c r="B38" s="55"/>
      <c r="C38" s="3" t="s">
        <v>20</v>
      </c>
      <c r="D38" s="4" t="s">
        <v>14</v>
      </c>
      <c r="E38" s="8">
        <v>30</v>
      </c>
      <c r="F38" s="13">
        <v>50</v>
      </c>
      <c r="G38" s="6"/>
      <c r="H38" s="7">
        <v>35</v>
      </c>
      <c r="I38" s="7"/>
      <c r="J38" s="7">
        <f>F38*H38</f>
        <v>1750</v>
      </c>
      <c r="K38" s="7">
        <f>J38</f>
        <v>1750</v>
      </c>
    </row>
    <row r="39" spans="1:11" x14ac:dyDescent="0.25">
      <c r="A39" s="57"/>
      <c r="B39" s="55"/>
      <c r="C39" s="3" t="s">
        <v>20</v>
      </c>
      <c r="D39" s="4" t="s">
        <v>15</v>
      </c>
      <c r="E39" s="8">
        <v>10</v>
      </c>
      <c r="F39" s="13">
        <v>18</v>
      </c>
      <c r="G39" s="6"/>
      <c r="H39" s="7">
        <v>35</v>
      </c>
      <c r="I39" s="7"/>
      <c r="J39" s="7">
        <f>F39*H39</f>
        <v>630</v>
      </c>
      <c r="K39" s="7">
        <f>J39</f>
        <v>630</v>
      </c>
    </row>
    <row r="40" spans="1:11" x14ac:dyDescent="0.25">
      <c r="A40" s="57"/>
      <c r="B40" s="56"/>
      <c r="C40" s="22"/>
      <c r="D40" s="23" t="s">
        <v>17</v>
      </c>
      <c r="E40" s="24">
        <v>127</v>
      </c>
      <c r="F40" s="24">
        <v>204</v>
      </c>
      <c r="G40" s="25"/>
      <c r="H40" s="25"/>
      <c r="I40" s="26"/>
      <c r="J40" s="26"/>
      <c r="K40" s="26">
        <f>SUM(K29:K39)</f>
        <v>7760</v>
      </c>
    </row>
    <row r="41" spans="1:11" x14ac:dyDescent="0.25">
      <c r="A41" s="57"/>
      <c r="B41" s="58" t="s">
        <v>136</v>
      </c>
      <c r="C41" s="3" t="s">
        <v>18</v>
      </c>
      <c r="D41" s="4" t="s">
        <v>37</v>
      </c>
      <c r="E41" s="8">
        <v>4</v>
      </c>
      <c r="F41" s="9"/>
      <c r="G41" s="7">
        <v>123</v>
      </c>
      <c r="H41" s="7"/>
      <c r="I41" s="7">
        <f>E41*G41</f>
        <v>492</v>
      </c>
      <c r="J41" s="7"/>
      <c r="K41" s="7">
        <f>I41</f>
        <v>492</v>
      </c>
    </row>
    <row r="42" spans="1:11" x14ac:dyDescent="0.25">
      <c r="A42" s="57"/>
      <c r="B42" s="55"/>
      <c r="C42" s="3" t="s">
        <v>18</v>
      </c>
      <c r="D42" s="4" t="s">
        <v>19</v>
      </c>
      <c r="E42" s="8">
        <v>16</v>
      </c>
      <c r="F42" s="13">
        <v>27</v>
      </c>
      <c r="G42" s="6"/>
      <c r="H42" s="7">
        <v>35</v>
      </c>
      <c r="I42" s="7"/>
      <c r="J42" s="7">
        <f t="shared" ref="J42:J48" si="2">F42*H42</f>
        <v>945</v>
      </c>
      <c r="K42" s="7">
        <f t="shared" ref="K42:K48" si="3">J42</f>
        <v>945</v>
      </c>
    </row>
    <row r="43" spans="1:11" x14ac:dyDescent="0.25">
      <c r="A43" s="57"/>
      <c r="B43" s="55"/>
      <c r="C43" s="3" t="s">
        <v>18</v>
      </c>
      <c r="D43" s="4" t="s">
        <v>14</v>
      </c>
      <c r="E43" s="8">
        <v>40</v>
      </c>
      <c r="F43" s="13">
        <v>67</v>
      </c>
      <c r="G43" s="6"/>
      <c r="H43" s="7">
        <v>35</v>
      </c>
      <c r="I43" s="7"/>
      <c r="J43" s="7">
        <f t="shared" si="2"/>
        <v>2345</v>
      </c>
      <c r="K43" s="7">
        <f t="shared" si="3"/>
        <v>2345</v>
      </c>
    </row>
    <row r="44" spans="1:11" x14ac:dyDescent="0.25">
      <c r="A44" s="57"/>
      <c r="B44" s="55"/>
      <c r="C44" s="3" t="s">
        <v>18</v>
      </c>
      <c r="D44" s="4" t="s">
        <v>15</v>
      </c>
      <c r="E44" s="8">
        <v>17</v>
      </c>
      <c r="F44" s="13">
        <v>31</v>
      </c>
      <c r="G44" s="6"/>
      <c r="H44" s="7">
        <v>35</v>
      </c>
      <c r="I44" s="7"/>
      <c r="J44" s="7">
        <f t="shared" si="2"/>
        <v>1085</v>
      </c>
      <c r="K44" s="7">
        <f t="shared" si="3"/>
        <v>1085</v>
      </c>
    </row>
    <row r="45" spans="1:11" x14ac:dyDescent="0.25">
      <c r="A45" s="57"/>
      <c r="B45" s="55"/>
      <c r="C45" s="3" t="s">
        <v>22</v>
      </c>
      <c r="D45" s="4" t="s">
        <v>19</v>
      </c>
      <c r="E45" s="8">
        <v>8</v>
      </c>
      <c r="F45" s="13">
        <v>13</v>
      </c>
      <c r="G45" s="6"/>
      <c r="H45" s="7">
        <v>35</v>
      </c>
      <c r="I45" s="7"/>
      <c r="J45" s="7">
        <f t="shared" si="2"/>
        <v>455</v>
      </c>
      <c r="K45" s="7">
        <f t="shared" si="3"/>
        <v>455</v>
      </c>
    </row>
    <row r="46" spans="1:11" x14ac:dyDescent="0.25">
      <c r="A46" s="57"/>
      <c r="B46" s="55"/>
      <c r="C46" s="3" t="s">
        <v>22</v>
      </c>
      <c r="D46" s="4" t="s">
        <v>13</v>
      </c>
      <c r="E46" s="8">
        <v>4</v>
      </c>
      <c r="F46" s="13">
        <v>7</v>
      </c>
      <c r="G46" s="6"/>
      <c r="H46" s="7">
        <v>35</v>
      </c>
      <c r="I46" s="7"/>
      <c r="J46" s="7">
        <f t="shared" si="2"/>
        <v>245</v>
      </c>
      <c r="K46" s="7">
        <f t="shared" si="3"/>
        <v>245</v>
      </c>
    </row>
    <row r="47" spans="1:11" x14ac:dyDescent="0.25">
      <c r="A47" s="57"/>
      <c r="B47" s="55"/>
      <c r="C47" s="3" t="s">
        <v>22</v>
      </c>
      <c r="D47" s="4" t="s">
        <v>14</v>
      </c>
      <c r="E47" s="8">
        <v>25</v>
      </c>
      <c r="F47" s="13">
        <v>42</v>
      </c>
      <c r="G47" s="6"/>
      <c r="H47" s="7">
        <v>35</v>
      </c>
      <c r="I47" s="7"/>
      <c r="J47" s="7">
        <f t="shared" si="2"/>
        <v>1470</v>
      </c>
      <c r="K47" s="7">
        <f t="shared" si="3"/>
        <v>1470</v>
      </c>
    </row>
    <row r="48" spans="1:11" x14ac:dyDescent="0.25">
      <c r="A48" s="57"/>
      <c r="B48" s="55"/>
      <c r="C48" s="3" t="s">
        <v>22</v>
      </c>
      <c r="D48" s="4" t="s">
        <v>15</v>
      </c>
      <c r="E48" s="8">
        <v>14</v>
      </c>
      <c r="F48" s="13">
        <v>25</v>
      </c>
      <c r="G48" s="6"/>
      <c r="H48" s="7">
        <v>35</v>
      </c>
      <c r="I48" s="7"/>
      <c r="J48" s="7">
        <f t="shared" si="2"/>
        <v>875</v>
      </c>
      <c r="K48" s="7">
        <f t="shared" si="3"/>
        <v>875</v>
      </c>
    </row>
    <row r="49" spans="1:11" x14ac:dyDescent="0.25">
      <c r="A49" s="57"/>
      <c r="B49" s="55"/>
      <c r="C49" s="3" t="s">
        <v>20</v>
      </c>
      <c r="D49" s="4" t="s">
        <v>37</v>
      </c>
      <c r="E49" s="8">
        <v>5</v>
      </c>
      <c r="F49" s="9"/>
      <c r="G49" s="7">
        <v>65</v>
      </c>
      <c r="H49" s="7"/>
      <c r="I49" s="7">
        <f>E49*G49</f>
        <v>325</v>
      </c>
      <c r="J49" s="7"/>
      <c r="K49" s="7">
        <f>I49</f>
        <v>325</v>
      </c>
    </row>
    <row r="50" spans="1:11" x14ac:dyDescent="0.25">
      <c r="A50" s="57"/>
      <c r="B50" s="55"/>
      <c r="C50" s="3" t="s">
        <v>20</v>
      </c>
      <c r="D50" s="4" t="s">
        <v>19</v>
      </c>
      <c r="E50" s="8">
        <v>18</v>
      </c>
      <c r="F50" s="13">
        <v>30</v>
      </c>
      <c r="G50" s="6"/>
      <c r="H50" s="7">
        <v>35</v>
      </c>
      <c r="I50" s="7"/>
      <c r="J50" s="7">
        <f>F50*H50</f>
        <v>1050</v>
      </c>
      <c r="K50" s="7">
        <f>J50</f>
        <v>1050</v>
      </c>
    </row>
    <row r="51" spans="1:11" x14ac:dyDescent="0.25">
      <c r="A51" s="57"/>
      <c r="B51" s="55"/>
      <c r="C51" s="3" t="s">
        <v>20</v>
      </c>
      <c r="D51" s="4" t="s">
        <v>14</v>
      </c>
      <c r="E51" s="8">
        <v>45</v>
      </c>
      <c r="F51" s="13">
        <v>75</v>
      </c>
      <c r="G51" s="6"/>
      <c r="H51" s="7">
        <v>35</v>
      </c>
      <c r="I51" s="7"/>
      <c r="J51" s="7">
        <f>F51*H51</f>
        <v>2625</v>
      </c>
      <c r="K51" s="7">
        <f>J51</f>
        <v>2625</v>
      </c>
    </row>
    <row r="52" spans="1:11" x14ac:dyDescent="0.25">
      <c r="A52" s="57"/>
      <c r="B52" s="55"/>
      <c r="C52" s="3" t="s">
        <v>20</v>
      </c>
      <c r="D52" s="4" t="s">
        <v>15</v>
      </c>
      <c r="E52" s="8">
        <v>22</v>
      </c>
      <c r="F52" s="13">
        <v>40</v>
      </c>
      <c r="G52" s="6"/>
      <c r="H52" s="7">
        <v>35</v>
      </c>
      <c r="I52" s="7"/>
      <c r="J52" s="7">
        <f>F52*H52</f>
        <v>1400</v>
      </c>
      <c r="K52" s="7">
        <f>J52</f>
        <v>1400</v>
      </c>
    </row>
    <row r="53" spans="1:11" x14ac:dyDescent="0.25">
      <c r="A53" s="57"/>
      <c r="B53" s="56"/>
      <c r="C53" s="22"/>
      <c r="D53" s="23" t="s">
        <v>17</v>
      </c>
      <c r="E53" s="24">
        <v>218</v>
      </c>
      <c r="F53" s="24">
        <v>357</v>
      </c>
      <c r="G53" s="25"/>
      <c r="H53" s="25"/>
      <c r="I53" s="26"/>
      <c r="J53" s="26"/>
      <c r="K53" s="26">
        <f>SUM(K41:K52)</f>
        <v>13312</v>
      </c>
    </row>
    <row r="54" spans="1:11" x14ac:dyDescent="0.25">
      <c r="A54" s="57"/>
      <c r="B54" s="46"/>
      <c r="C54" s="47"/>
      <c r="D54" s="48" t="s">
        <v>170</v>
      </c>
      <c r="E54" s="49">
        <f>E53+E40+E28+E17+E9</f>
        <v>826</v>
      </c>
      <c r="F54" s="49">
        <f>F53+F40+F28+F17+F9</f>
        <v>1377</v>
      </c>
      <c r="G54" s="10"/>
      <c r="H54" s="10"/>
      <c r="I54" s="50"/>
      <c r="J54" s="50"/>
      <c r="K54" s="50">
        <f>K53+K40+K28+K17+K9</f>
        <v>50255</v>
      </c>
    </row>
    <row r="57" spans="1:11" x14ac:dyDescent="0.25">
      <c r="B57" s="53" t="s">
        <v>177</v>
      </c>
      <c r="C57" s="53"/>
      <c r="D57" s="53"/>
      <c r="E57" s="53"/>
      <c r="F57" s="53"/>
      <c r="G57" s="53"/>
      <c r="H57" s="53" t="s">
        <v>178</v>
      </c>
      <c r="I57" s="53"/>
      <c r="J57" s="54"/>
    </row>
    <row r="58" spans="1:11" x14ac:dyDescent="0.25">
      <c r="B58" s="53" t="s">
        <v>179</v>
      </c>
      <c r="C58" s="53"/>
      <c r="D58" s="53"/>
      <c r="E58" s="53"/>
      <c r="F58" s="53"/>
      <c r="G58" s="53"/>
      <c r="H58" s="53" t="s">
        <v>180</v>
      </c>
      <c r="I58" s="53"/>
      <c r="J58" s="54"/>
    </row>
    <row r="59" spans="1:11" x14ac:dyDescent="0.25">
      <c r="B59" s="53"/>
      <c r="C59" s="53"/>
      <c r="D59" s="53"/>
      <c r="E59" s="53"/>
      <c r="F59" s="53"/>
      <c r="G59" s="53"/>
      <c r="H59" s="53"/>
      <c r="I59" s="53"/>
      <c r="J59" s="54"/>
    </row>
    <row r="150" spans="5:5" x14ac:dyDescent="0.25">
      <c r="E150" s="14"/>
    </row>
  </sheetData>
  <autoFilter ref="A2:K55" xr:uid="{00000000-0009-0000-0000-000007000000}"/>
  <mergeCells count="6">
    <mergeCell ref="A3:A54"/>
    <mergeCell ref="B3:B9"/>
    <mergeCell ref="B10:B17"/>
    <mergeCell ref="B18:B28"/>
    <mergeCell ref="B29:B40"/>
    <mergeCell ref="B41:B53"/>
  </mergeCells>
  <pageMargins left="0.70866141732283472" right="0" top="0.74803149606299213" bottom="0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26"/>
  <sheetViews>
    <sheetView topLeftCell="A23" workbookViewId="0">
      <selection activeCell="B35" sqref="B35"/>
    </sheetView>
  </sheetViews>
  <sheetFormatPr defaultColWidth="8.85546875" defaultRowHeight="15.75" x14ac:dyDescent="0.25"/>
  <cols>
    <col min="1" max="1" width="8.85546875" style="43"/>
    <col min="2" max="2" width="10.28515625" style="17" customWidth="1"/>
    <col min="3" max="3" width="11" style="17" customWidth="1"/>
    <col min="4" max="4" width="35.42578125" style="17" customWidth="1"/>
    <col min="5" max="8" width="8.85546875" style="17"/>
    <col min="9" max="9" width="10.28515625" style="17" customWidth="1"/>
    <col min="10" max="10" width="9.85546875" style="17" customWidth="1"/>
    <col min="11" max="11" width="11.7109375" style="17" customWidth="1"/>
    <col min="12" max="16384" width="8.85546875" style="17"/>
  </cols>
  <sheetData>
    <row r="1" spans="1:11" x14ac:dyDescent="0.25">
      <c r="D1" s="45" t="s">
        <v>176</v>
      </c>
    </row>
    <row r="2" spans="1:11" ht="126" x14ac:dyDescent="0.25">
      <c r="A2" s="44" t="s">
        <v>155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163</v>
      </c>
      <c r="B3" s="58" t="s">
        <v>102</v>
      </c>
      <c r="C3" s="3" t="s">
        <v>18</v>
      </c>
      <c r="D3" s="4" t="s">
        <v>19</v>
      </c>
      <c r="E3" s="8">
        <v>33</v>
      </c>
      <c r="F3" s="13">
        <v>55</v>
      </c>
      <c r="G3" s="6"/>
      <c r="H3" s="7">
        <v>35</v>
      </c>
      <c r="I3" s="7"/>
      <c r="J3" s="7">
        <f t="shared" ref="J3:J10" si="0">F3*H3</f>
        <v>1925</v>
      </c>
      <c r="K3" s="7">
        <f t="shared" ref="K3:K10" si="1">J3</f>
        <v>1925</v>
      </c>
    </row>
    <row r="4" spans="1:11" x14ac:dyDescent="0.25">
      <c r="A4" s="57"/>
      <c r="B4" s="55"/>
      <c r="C4" s="3" t="s">
        <v>18</v>
      </c>
      <c r="D4" s="4" t="s">
        <v>13</v>
      </c>
      <c r="E4" s="8">
        <v>2</v>
      </c>
      <c r="F4" s="13">
        <v>3</v>
      </c>
      <c r="G4" s="6"/>
      <c r="H4" s="7">
        <v>35</v>
      </c>
      <c r="I4" s="7"/>
      <c r="J4" s="7">
        <f t="shared" si="0"/>
        <v>105</v>
      </c>
      <c r="K4" s="7">
        <f t="shared" si="1"/>
        <v>105</v>
      </c>
    </row>
    <row r="5" spans="1:11" x14ac:dyDescent="0.25">
      <c r="A5" s="57"/>
      <c r="B5" s="55"/>
      <c r="C5" s="3" t="s">
        <v>18</v>
      </c>
      <c r="D5" s="4" t="s">
        <v>14</v>
      </c>
      <c r="E5" s="8">
        <v>40</v>
      </c>
      <c r="F5" s="13">
        <v>67</v>
      </c>
      <c r="G5" s="6"/>
      <c r="H5" s="7">
        <v>35</v>
      </c>
      <c r="I5" s="7"/>
      <c r="J5" s="7">
        <f t="shared" si="0"/>
        <v>2345</v>
      </c>
      <c r="K5" s="7">
        <f t="shared" si="1"/>
        <v>2345</v>
      </c>
    </row>
    <row r="6" spans="1:11" x14ac:dyDescent="0.25">
      <c r="A6" s="57"/>
      <c r="B6" s="55"/>
      <c r="C6" s="3" t="s">
        <v>18</v>
      </c>
      <c r="D6" s="4" t="s">
        <v>15</v>
      </c>
      <c r="E6" s="8">
        <v>27</v>
      </c>
      <c r="F6" s="13">
        <v>49</v>
      </c>
      <c r="G6" s="6"/>
      <c r="H6" s="7">
        <v>35</v>
      </c>
      <c r="I6" s="7"/>
      <c r="J6" s="7">
        <f t="shared" si="0"/>
        <v>1715</v>
      </c>
      <c r="K6" s="7">
        <f t="shared" si="1"/>
        <v>1715</v>
      </c>
    </row>
    <row r="7" spans="1:11" x14ac:dyDescent="0.25">
      <c r="A7" s="57"/>
      <c r="B7" s="55"/>
      <c r="C7" s="3" t="s">
        <v>20</v>
      </c>
      <c r="D7" s="4" t="s">
        <v>19</v>
      </c>
      <c r="E7" s="8">
        <v>18</v>
      </c>
      <c r="F7" s="13">
        <v>30</v>
      </c>
      <c r="G7" s="6"/>
      <c r="H7" s="7">
        <v>35</v>
      </c>
      <c r="I7" s="7"/>
      <c r="J7" s="7">
        <f t="shared" si="0"/>
        <v>1050</v>
      </c>
      <c r="K7" s="7">
        <f t="shared" si="1"/>
        <v>1050</v>
      </c>
    </row>
    <row r="8" spans="1:11" x14ac:dyDescent="0.25">
      <c r="A8" s="57"/>
      <c r="B8" s="55"/>
      <c r="C8" s="3" t="s">
        <v>20</v>
      </c>
      <c r="D8" s="4" t="s">
        <v>13</v>
      </c>
      <c r="E8" s="8">
        <v>2</v>
      </c>
      <c r="F8" s="13">
        <v>3</v>
      </c>
      <c r="G8" s="6"/>
      <c r="H8" s="7">
        <v>35</v>
      </c>
      <c r="I8" s="7"/>
      <c r="J8" s="7">
        <f t="shared" si="0"/>
        <v>105</v>
      </c>
      <c r="K8" s="7">
        <f t="shared" si="1"/>
        <v>105</v>
      </c>
    </row>
    <row r="9" spans="1:11" x14ac:dyDescent="0.25">
      <c r="A9" s="57"/>
      <c r="B9" s="55"/>
      <c r="C9" s="3" t="s">
        <v>20</v>
      </c>
      <c r="D9" s="4" t="s">
        <v>14</v>
      </c>
      <c r="E9" s="8">
        <v>20</v>
      </c>
      <c r="F9" s="13">
        <v>33</v>
      </c>
      <c r="G9" s="6"/>
      <c r="H9" s="7">
        <v>35</v>
      </c>
      <c r="I9" s="7"/>
      <c r="J9" s="7">
        <f t="shared" si="0"/>
        <v>1155</v>
      </c>
      <c r="K9" s="7">
        <f t="shared" si="1"/>
        <v>1155</v>
      </c>
    </row>
    <row r="10" spans="1:11" x14ac:dyDescent="0.25">
      <c r="A10" s="57"/>
      <c r="B10" s="55"/>
      <c r="C10" s="3" t="s">
        <v>20</v>
      </c>
      <c r="D10" s="4" t="s">
        <v>15</v>
      </c>
      <c r="E10" s="8">
        <v>10</v>
      </c>
      <c r="F10" s="13">
        <v>18</v>
      </c>
      <c r="G10" s="6"/>
      <c r="H10" s="7">
        <v>35</v>
      </c>
      <c r="I10" s="7"/>
      <c r="J10" s="7">
        <f t="shared" si="0"/>
        <v>630</v>
      </c>
      <c r="K10" s="7">
        <f t="shared" si="1"/>
        <v>630</v>
      </c>
    </row>
    <row r="11" spans="1:11" x14ac:dyDescent="0.25">
      <c r="A11" s="57"/>
      <c r="B11" s="55"/>
      <c r="C11" s="3" t="s">
        <v>23</v>
      </c>
      <c r="D11" s="4" t="s">
        <v>37</v>
      </c>
      <c r="E11" s="8">
        <v>1</v>
      </c>
      <c r="F11" s="9"/>
      <c r="G11" s="7">
        <v>60</v>
      </c>
      <c r="H11" s="7"/>
      <c r="I11" s="7">
        <f>E11*G11</f>
        <v>60</v>
      </c>
      <c r="J11" s="7"/>
      <c r="K11" s="7">
        <f>I11</f>
        <v>60</v>
      </c>
    </row>
    <row r="12" spans="1:11" x14ac:dyDescent="0.25">
      <c r="A12" s="57"/>
      <c r="B12" s="55"/>
      <c r="C12" s="3" t="s">
        <v>23</v>
      </c>
      <c r="D12" s="4" t="s">
        <v>19</v>
      </c>
      <c r="E12" s="8">
        <v>3</v>
      </c>
      <c r="F12" s="13">
        <v>5</v>
      </c>
      <c r="G12" s="6"/>
      <c r="H12" s="7">
        <v>32</v>
      </c>
      <c r="I12" s="7"/>
      <c r="J12" s="7">
        <f>F12*H12</f>
        <v>160</v>
      </c>
      <c r="K12" s="7">
        <f>J12</f>
        <v>160</v>
      </c>
    </row>
    <row r="13" spans="1:11" x14ac:dyDescent="0.25">
      <c r="A13" s="57"/>
      <c r="B13" s="55"/>
      <c r="C13" s="3" t="s">
        <v>23</v>
      </c>
      <c r="D13" s="4" t="s">
        <v>14</v>
      </c>
      <c r="E13" s="8">
        <v>4</v>
      </c>
      <c r="F13" s="13">
        <v>7</v>
      </c>
      <c r="G13" s="6"/>
      <c r="H13" s="7">
        <v>32</v>
      </c>
      <c r="I13" s="7"/>
      <c r="J13" s="7">
        <f>F13*H13</f>
        <v>224</v>
      </c>
      <c r="K13" s="7">
        <f>J13</f>
        <v>224</v>
      </c>
    </row>
    <row r="14" spans="1:11" x14ac:dyDescent="0.25">
      <c r="A14" s="57"/>
      <c r="B14" s="55"/>
      <c r="C14" s="3" t="s">
        <v>23</v>
      </c>
      <c r="D14" s="4" t="s">
        <v>15</v>
      </c>
      <c r="E14" s="8">
        <v>2</v>
      </c>
      <c r="F14" s="13">
        <v>4</v>
      </c>
      <c r="G14" s="6"/>
      <c r="H14" s="7">
        <v>32</v>
      </c>
      <c r="I14" s="7"/>
      <c r="J14" s="7">
        <f>F14*H14</f>
        <v>128</v>
      </c>
      <c r="K14" s="7">
        <f>J14</f>
        <v>128</v>
      </c>
    </row>
    <row r="15" spans="1:11" x14ac:dyDescent="0.25">
      <c r="A15" s="57"/>
      <c r="B15" s="56"/>
      <c r="C15" s="22"/>
      <c r="D15" s="23" t="s">
        <v>17</v>
      </c>
      <c r="E15" s="24">
        <v>162</v>
      </c>
      <c r="F15" s="24">
        <v>274</v>
      </c>
      <c r="G15" s="25"/>
      <c r="H15" s="25"/>
      <c r="I15" s="26"/>
      <c r="J15" s="26"/>
      <c r="K15" s="26">
        <f>SUM(K3:K14)</f>
        <v>9602</v>
      </c>
    </row>
    <row r="16" spans="1:11" x14ac:dyDescent="0.25">
      <c r="A16" s="57"/>
      <c r="B16" s="58" t="s">
        <v>72</v>
      </c>
      <c r="C16" s="3" t="s">
        <v>18</v>
      </c>
      <c r="D16" s="18" t="s">
        <v>36</v>
      </c>
      <c r="E16" s="8">
        <v>1</v>
      </c>
      <c r="F16" s="9"/>
      <c r="G16" s="7">
        <v>163</v>
      </c>
      <c r="H16" s="31"/>
      <c r="I16" s="7">
        <f>E16*G16</f>
        <v>163</v>
      </c>
      <c r="J16" s="31"/>
      <c r="K16" s="7">
        <f>I16</f>
        <v>163</v>
      </c>
    </row>
    <row r="17" spans="1:11" x14ac:dyDescent="0.25">
      <c r="A17" s="57"/>
      <c r="B17" s="55"/>
      <c r="C17" s="3" t="s">
        <v>18</v>
      </c>
      <c r="D17" s="18" t="s">
        <v>35</v>
      </c>
      <c r="E17" s="8">
        <v>4</v>
      </c>
      <c r="F17" s="9"/>
      <c r="G17" s="7">
        <v>133</v>
      </c>
      <c r="H17" s="31"/>
      <c r="I17" s="7">
        <f>E17*G17</f>
        <v>532</v>
      </c>
      <c r="J17" s="31"/>
      <c r="K17" s="7">
        <f>I17</f>
        <v>532</v>
      </c>
    </row>
    <row r="18" spans="1:11" x14ac:dyDescent="0.25">
      <c r="A18" s="57"/>
      <c r="B18" s="55"/>
      <c r="C18" s="3" t="s">
        <v>18</v>
      </c>
      <c r="D18" s="18" t="s">
        <v>37</v>
      </c>
      <c r="E18" s="8">
        <v>39</v>
      </c>
      <c r="F18" s="9"/>
      <c r="G18" s="7">
        <v>123</v>
      </c>
      <c r="H18" s="31"/>
      <c r="I18" s="7">
        <f>E18*G18</f>
        <v>4797</v>
      </c>
      <c r="J18" s="31"/>
      <c r="K18" s="7">
        <f>I18</f>
        <v>4797</v>
      </c>
    </row>
    <row r="19" spans="1:11" x14ac:dyDescent="0.25">
      <c r="A19" s="57"/>
      <c r="B19" s="55"/>
      <c r="C19" s="3" t="s">
        <v>18</v>
      </c>
      <c r="D19" s="4" t="s">
        <v>19</v>
      </c>
      <c r="E19" s="8">
        <v>58</v>
      </c>
      <c r="F19" s="13">
        <v>97</v>
      </c>
      <c r="G19" s="31"/>
      <c r="H19" s="7">
        <v>35</v>
      </c>
      <c r="I19" s="31"/>
      <c r="J19" s="7">
        <f>F19*H19</f>
        <v>3395</v>
      </c>
      <c r="K19" s="7">
        <f>J19</f>
        <v>3395</v>
      </c>
    </row>
    <row r="20" spans="1:11" x14ac:dyDescent="0.25">
      <c r="A20" s="57"/>
      <c r="B20" s="55"/>
      <c r="C20" s="3" t="s">
        <v>18</v>
      </c>
      <c r="D20" s="4" t="s">
        <v>14</v>
      </c>
      <c r="E20" s="8">
        <v>273</v>
      </c>
      <c r="F20" s="13">
        <v>455</v>
      </c>
      <c r="G20" s="31"/>
      <c r="H20" s="7">
        <v>35</v>
      </c>
      <c r="I20" s="31"/>
      <c r="J20" s="7">
        <f>F20*H20</f>
        <v>15925</v>
      </c>
      <c r="K20" s="7">
        <f>J20</f>
        <v>15925</v>
      </c>
    </row>
    <row r="21" spans="1:11" x14ac:dyDescent="0.25">
      <c r="A21" s="57"/>
      <c r="B21" s="55"/>
      <c r="C21" s="3" t="s">
        <v>18</v>
      </c>
      <c r="D21" s="4" t="s">
        <v>15</v>
      </c>
      <c r="E21" s="8">
        <v>181</v>
      </c>
      <c r="F21" s="13">
        <v>329</v>
      </c>
      <c r="G21" s="31"/>
      <c r="H21" s="7">
        <v>35</v>
      </c>
      <c r="I21" s="31"/>
      <c r="J21" s="7">
        <f>F21*H21</f>
        <v>11515</v>
      </c>
      <c r="K21" s="7">
        <f>J21</f>
        <v>11515</v>
      </c>
    </row>
    <row r="22" spans="1:11" x14ac:dyDescent="0.25">
      <c r="A22" s="57"/>
      <c r="B22" s="55"/>
      <c r="C22" s="3" t="s">
        <v>18</v>
      </c>
      <c r="D22" s="4" t="s">
        <v>16</v>
      </c>
      <c r="E22" s="8">
        <v>1</v>
      </c>
      <c r="F22" s="9"/>
      <c r="G22" s="7">
        <v>63</v>
      </c>
      <c r="H22" s="31"/>
      <c r="I22" s="7">
        <f>E22*G22</f>
        <v>63</v>
      </c>
      <c r="J22" s="31"/>
      <c r="K22" s="7">
        <f>I22</f>
        <v>63</v>
      </c>
    </row>
    <row r="23" spans="1:11" x14ac:dyDescent="0.25">
      <c r="A23" s="57"/>
      <c r="B23" s="55"/>
      <c r="C23" s="3" t="s">
        <v>20</v>
      </c>
      <c r="D23" s="18" t="s">
        <v>35</v>
      </c>
      <c r="E23" s="8">
        <v>1</v>
      </c>
      <c r="F23" s="13"/>
      <c r="G23" s="7">
        <v>65</v>
      </c>
      <c r="H23" s="31"/>
      <c r="I23" s="7">
        <f>E23*G23</f>
        <v>65</v>
      </c>
      <c r="J23" s="31"/>
      <c r="K23" s="7">
        <f>I23</f>
        <v>65</v>
      </c>
    </row>
    <row r="24" spans="1:11" x14ac:dyDescent="0.25">
      <c r="A24" s="57"/>
      <c r="B24" s="55"/>
      <c r="C24" s="3" t="s">
        <v>20</v>
      </c>
      <c r="D24" s="18" t="s">
        <v>37</v>
      </c>
      <c r="E24" s="8">
        <v>9</v>
      </c>
      <c r="F24" s="9"/>
      <c r="G24" s="7">
        <v>65</v>
      </c>
      <c r="H24" s="31"/>
      <c r="I24" s="7">
        <f>E24*G24</f>
        <v>585</v>
      </c>
      <c r="J24" s="31"/>
      <c r="K24" s="7">
        <f>I24</f>
        <v>585</v>
      </c>
    </row>
    <row r="25" spans="1:11" x14ac:dyDescent="0.25">
      <c r="A25" s="57"/>
      <c r="B25" s="55"/>
      <c r="C25" s="3" t="s">
        <v>20</v>
      </c>
      <c r="D25" s="4" t="s">
        <v>19</v>
      </c>
      <c r="E25" s="8">
        <v>3</v>
      </c>
      <c r="F25" s="13">
        <v>5</v>
      </c>
      <c r="G25" s="31"/>
      <c r="H25" s="7">
        <v>35</v>
      </c>
      <c r="I25" s="31"/>
      <c r="J25" s="7">
        <f>F25*H25</f>
        <v>175</v>
      </c>
      <c r="K25" s="7">
        <f>J25</f>
        <v>175</v>
      </c>
    </row>
    <row r="26" spans="1:11" x14ac:dyDescent="0.25">
      <c r="A26" s="57"/>
      <c r="B26" s="55"/>
      <c r="C26" s="3" t="s">
        <v>20</v>
      </c>
      <c r="D26" s="4" t="s">
        <v>14</v>
      </c>
      <c r="E26" s="8">
        <v>73</v>
      </c>
      <c r="F26" s="13">
        <v>122</v>
      </c>
      <c r="G26" s="31"/>
      <c r="H26" s="7">
        <v>35</v>
      </c>
      <c r="I26" s="31"/>
      <c r="J26" s="7">
        <f>F26*H26</f>
        <v>4270</v>
      </c>
      <c r="K26" s="7">
        <f>J26</f>
        <v>4270</v>
      </c>
    </row>
    <row r="27" spans="1:11" x14ac:dyDescent="0.25">
      <c r="A27" s="57"/>
      <c r="B27" s="55"/>
      <c r="C27" s="3" t="s">
        <v>20</v>
      </c>
      <c r="D27" s="4" t="s">
        <v>15</v>
      </c>
      <c r="E27" s="8">
        <v>48</v>
      </c>
      <c r="F27" s="13">
        <v>87</v>
      </c>
      <c r="G27" s="31"/>
      <c r="H27" s="7">
        <v>35</v>
      </c>
      <c r="I27" s="31"/>
      <c r="J27" s="7">
        <f>F27*H27</f>
        <v>3045</v>
      </c>
      <c r="K27" s="7">
        <f>J27</f>
        <v>3045</v>
      </c>
    </row>
    <row r="28" spans="1:11" x14ac:dyDescent="0.25">
      <c r="A28" s="57"/>
      <c r="B28" s="55"/>
      <c r="C28" s="3" t="s">
        <v>20</v>
      </c>
      <c r="D28" s="4" t="s">
        <v>16</v>
      </c>
      <c r="E28" s="8">
        <v>1</v>
      </c>
      <c r="F28" s="13"/>
      <c r="G28" s="7">
        <v>51</v>
      </c>
      <c r="H28" s="31"/>
      <c r="I28" s="7">
        <f>E28*G28</f>
        <v>51</v>
      </c>
      <c r="J28" s="31"/>
      <c r="K28" s="7">
        <f>I28</f>
        <v>51</v>
      </c>
    </row>
    <row r="29" spans="1:11" x14ac:dyDescent="0.25">
      <c r="A29" s="57"/>
      <c r="B29" s="56"/>
      <c r="C29" s="22"/>
      <c r="D29" s="23" t="s">
        <v>17</v>
      </c>
      <c r="E29" s="24">
        <v>692</v>
      </c>
      <c r="F29" s="24">
        <v>1095</v>
      </c>
      <c r="G29" s="32"/>
      <c r="H29" s="32"/>
      <c r="I29" s="32"/>
      <c r="J29" s="32"/>
      <c r="K29" s="33">
        <f>SUM(K16:K28)</f>
        <v>44581</v>
      </c>
    </row>
    <row r="30" spans="1:11" x14ac:dyDescent="0.25">
      <c r="A30" s="57"/>
      <c r="B30" s="46"/>
      <c r="C30" s="47"/>
      <c r="D30" s="48" t="s">
        <v>171</v>
      </c>
      <c r="E30" s="49">
        <f>E29+E15</f>
        <v>854</v>
      </c>
      <c r="F30" s="49">
        <f>F29+F15</f>
        <v>1369</v>
      </c>
      <c r="G30" s="42"/>
      <c r="H30" s="42"/>
      <c r="I30" s="42"/>
      <c r="J30" s="42"/>
      <c r="K30" s="50">
        <f>K29+K15</f>
        <v>54183</v>
      </c>
    </row>
    <row r="33" spans="2:10" x14ac:dyDescent="0.25">
      <c r="B33" s="53" t="s">
        <v>177</v>
      </c>
      <c r="C33" s="53"/>
      <c r="D33" s="53"/>
      <c r="E33" s="53"/>
      <c r="F33" s="53"/>
      <c r="G33" s="53"/>
      <c r="H33" s="53" t="s">
        <v>178</v>
      </c>
      <c r="I33" s="53"/>
      <c r="J33" s="54"/>
    </row>
    <row r="34" spans="2:10" x14ac:dyDescent="0.25">
      <c r="B34" s="53" t="s">
        <v>179</v>
      </c>
      <c r="C34" s="53"/>
      <c r="D34" s="53"/>
      <c r="E34" s="53"/>
      <c r="F34" s="53"/>
      <c r="G34" s="53"/>
      <c r="H34" s="53" t="s">
        <v>180</v>
      </c>
      <c r="I34" s="53"/>
      <c r="J34" s="54"/>
    </row>
    <row r="35" spans="2:10" x14ac:dyDescent="0.25">
      <c r="B35" s="53"/>
      <c r="C35" s="53"/>
      <c r="D35" s="53"/>
      <c r="E35" s="53"/>
      <c r="F35" s="53"/>
      <c r="G35" s="53"/>
      <c r="H35" s="53"/>
      <c r="I35" s="53"/>
      <c r="J35" s="54"/>
    </row>
    <row r="126" spans="5:5" x14ac:dyDescent="0.25">
      <c r="E126" s="14"/>
    </row>
  </sheetData>
  <autoFilter ref="A2:K31" xr:uid="{00000000-0009-0000-0000-000008000000}"/>
  <mergeCells count="3">
    <mergeCell ref="A3:A30"/>
    <mergeCell ref="B3:B15"/>
    <mergeCell ref="B16:B2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2022-01-10T12:43:35Z</cp:lastPrinted>
  <dcterms:created xsi:type="dcterms:W3CDTF">2019-10-11T07:43:52Z</dcterms:created>
  <dcterms:modified xsi:type="dcterms:W3CDTF">2022-01-18T09:02:54Z</dcterms:modified>
</cp:coreProperties>
</file>