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IDP DP TP DLS SHERBA\Darvodobiv\Процедури ЛФ 2022\Процедура 10-2022 - сеч\"/>
    </mc:Choice>
  </mc:AlternateContent>
  <xr:revisionPtr revIDLastSave="0" documentId="8_{E64AF8DD-4FF7-4ABA-A9BE-1F83FFA27FB1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1" sheetId="13" r:id="rId1"/>
    <sheet name="2" sheetId="17" r:id="rId2"/>
  </sheets>
  <definedNames>
    <definedName name="_xlnm._FilterDatabase" localSheetId="0" hidden="1">'1'!$A$1:$K$66</definedName>
    <definedName name="_xlnm._FilterDatabase" localSheetId="1" hidden="1">'2'!$A$1:$K$43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17" l="1"/>
  <c r="E43" i="17"/>
  <c r="I41" i="17"/>
  <c r="K41" i="17" s="1"/>
  <c r="J40" i="17"/>
  <c r="K40" i="17" s="1"/>
  <c r="J39" i="17"/>
  <c r="K39" i="17" s="1"/>
  <c r="J38" i="17"/>
  <c r="K38" i="17" s="1"/>
  <c r="J37" i="17"/>
  <c r="K37" i="17" s="1"/>
  <c r="I36" i="17"/>
  <c r="K36" i="17" s="1"/>
  <c r="J35" i="17"/>
  <c r="K35" i="17" s="1"/>
  <c r="J34" i="17"/>
  <c r="K34" i="17" s="1"/>
  <c r="J33" i="17"/>
  <c r="K33" i="17" s="1"/>
  <c r="J32" i="17"/>
  <c r="K32" i="17" s="1"/>
  <c r="I31" i="17"/>
  <c r="K31" i="17" s="1"/>
  <c r="J30" i="17"/>
  <c r="K30" i="17" s="1"/>
  <c r="J29" i="17"/>
  <c r="K29" i="17" s="1"/>
  <c r="J28" i="17"/>
  <c r="K28" i="17" s="1"/>
  <c r="J27" i="17"/>
  <c r="K27" i="17" s="1"/>
  <c r="I26" i="17"/>
  <c r="K26" i="17" s="1"/>
  <c r="J25" i="17"/>
  <c r="K25" i="17" s="1"/>
  <c r="J24" i="17"/>
  <c r="K24" i="17" s="1"/>
  <c r="J23" i="17"/>
  <c r="K23" i="17" s="1"/>
  <c r="J22" i="17"/>
  <c r="K22" i="17" s="1"/>
  <c r="I20" i="17"/>
  <c r="K20" i="17" s="1"/>
  <c r="J19" i="17"/>
  <c r="K19" i="17" s="1"/>
  <c r="J18" i="17"/>
  <c r="K18" i="17" s="1"/>
  <c r="J17" i="17"/>
  <c r="K17" i="17" s="1"/>
  <c r="J16" i="17"/>
  <c r="K16" i="17" s="1"/>
  <c r="I15" i="17"/>
  <c r="K15" i="17" s="1"/>
  <c r="I14" i="17"/>
  <c r="K14" i="17" s="1"/>
  <c r="J13" i="17"/>
  <c r="K13" i="17" s="1"/>
  <c r="J12" i="17"/>
  <c r="K12" i="17" s="1"/>
  <c r="J11" i="17"/>
  <c r="K11" i="17" s="1"/>
  <c r="J10" i="17"/>
  <c r="K10" i="17" s="1"/>
  <c r="I9" i="17"/>
  <c r="K9" i="17" s="1"/>
  <c r="I8" i="17"/>
  <c r="K8" i="17" s="1"/>
  <c r="J7" i="17"/>
  <c r="K7" i="17" s="1"/>
  <c r="J6" i="17"/>
  <c r="K6" i="17" s="1"/>
  <c r="J5" i="17"/>
  <c r="K5" i="17" s="1"/>
  <c r="J4" i="17"/>
  <c r="K4" i="17" s="1"/>
  <c r="I3" i="17"/>
  <c r="K3" i="17" s="1"/>
  <c r="K21" i="17" l="1"/>
  <c r="K42" i="17"/>
  <c r="K43" i="17" l="1"/>
  <c r="F66" i="13"/>
  <c r="E66" i="13"/>
  <c r="J64" i="13" l="1"/>
  <c r="K64" i="13" s="1"/>
  <c r="J63" i="13"/>
  <c r="K63" i="13" s="1"/>
  <c r="J62" i="13"/>
  <c r="K62" i="13" s="1"/>
  <c r="J61" i="13"/>
  <c r="K61" i="13" s="1"/>
  <c r="J60" i="13"/>
  <c r="K60" i="13" s="1"/>
  <c r="J59" i="13"/>
  <c r="K59" i="13" s="1"/>
  <c r="J58" i="13"/>
  <c r="K58" i="13" s="1"/>
  <c r="J55" i="13"/>
  <c r="K55" i="13" s="1"/>
  <c r="J54" i="13"/>
  <c r="K54" i="13" s="1"/>
  <c r="J53" i="13"/>
  <c r="K53" i="13" s="1"/>
  <c r="J52" i="13"/>
  <c r="K52" i="13" s="1"/>
  <c r="J49" i="13"/>
  <c r="K49" i="13" s="1"/>
  <c r="J48" i="13"/>
  <c r="K48" i="13" s="1"/>
  <c r="J47" i="13"/>
  <c r="K47" i="13" s="1"/>
  <c r="J44" i="13"/>
  <c r="K44" i="13" s="1"/>
  <c r="J43" i="13"/>
  <c r="K43" i="13" s="1"/>
  <c r="J42" i="13"/>
  <c r="K42" i="13" s="1"/>
  <c r="J39" i="13"/>
  <c r="K39" i="13" s="1"/>
  <c r="J38" i="13"/>
  <c r="K38" i="13" s="1"/>
  <c r="J37" i="13"/>
  <c r="K37" i="13" s="1"/>
  <c r="J36" i="13"/>
  <c r="K36" i="13" s="1"/>
  <c r="J35" i="13"/>
  <c r="K35" i="13" s="1"/>
  <c r="J34" i="13"/>
  <c r="K34" i="13" s="1"/>
  <c r="J33" i="13"/>
  <c r="K33" i="13" s="1"/>
  <c r="J32" i="13"/>
  <c r="K32" i="13" s="1"/>
  <c r="J31" i="13"/>
  <c r="K31" i="13" s="1"/>
  <c r="J29" i="13"/>
  <c r="K29" i="13" s="1"/>
  <c r="J28" i="13"/>
  <c r="K28" i="13" s="1"/>
  <c r="J26" i="13"/>
  <c r="K26" i="13" s="1"/>
  <c r="J25" i="13"/>
  <c r="K25" i="13" s="1"/>
  <c r="J24" i="13"/>
  <c r="K24" i="13" s="1"/>
  <c r="J23" i="13"/>
  <c r="K23" i="13" s="1"/>
  <c r="J21" i="13"/>
  <c r="K21" i="13" s="1"/>
  <c r="J20" i="13"/>
  <c r="K20" i="13" s="1"/>
  <c r="J19" i="13"/>
  <c r="K19" i="13" s="1"/>
  <c r="J18" i="13"/>
  <c r="K18" i="13" s="1"/>
  <c r="J17" i="13"/>
  <c r="K17" i="13" s="1"/>
  <c r="J15" i="13"/>
  <c r="K15" i="13" s="1"/>
  <c r="J14" i="13"/>
  <c r="K14" i="13" s="1"/>
  <c r="J12" i="13"/>
  <c r="K12" i="13" s="1"/>
  <c r="J11" i="13"/>
  <c r="K11" i="13" s="1"/>
  <c r="J10" i="13"/>
  <c r="K10" i="13" s="1"/>
  <c r="J7" i="13"/>
  <c r="K7" i="13" s="1"/>
  <c r="J6" i="13"/>
  <c r="K6" i="13" s="1"/>
  <c r="J5" i="13"/>
  <c r="K5" i="13" s="1"/>
  <c r="J4" i="13"/>
  <c r="K4" i="13" s="1"/>
  <c r="I56" i="13"/>
  <c r="K56" i="13" s="1"/>
  <c r="I51" i="13"/>
  <c r="K51" i="13" s="1"/>
  <c r="I50" i="13"/>
  <c r="K50" i="13" s="1"/>
  <c r="I46" i="13"/>
  <c r="K46" i="13" s="1"/>
  <c r="I45" i="13"/>
  <c r="K45" i="13" s="1"/>
  <c r="I41" i="13"/>
  <c r="K41" i="13" s="1"/>
  <c r="I27" i="13"/>
  <c r="K27" i="13" s="1"/>
  <c r="I22" i="13"/>
  <c r="K22" i="13" s="1"/>
  <c r="I16" i="13"/>
  <c r="K16" i="13" s="1"/>
  <c r="I13" i="13"/>
  <c r="K13" i="13" s="1"/>
  <c r="I9" i="13"/>
  <c r="K9" i="13" s="1"/>
  <c r="I8" i="13"/>
  <c r="K8" i="13" s="1"/>
  <c r="I3" i="13"/>
  <c r="K3" i="13" s="1"/>
  <c r="K40" i="13" l="1"/>
  <c r="K65" i="13"/>
  <c r="K30" i="13"/>
  <c r="K57" i="13"/>
  <c r="K66" i="13" l="1"/>
</calcChain>
</file>

<file path=xl/sharedStrings.xml><?xml version="1.0" encoding="utf-8"?>
<sst xmlns="http://schemas.openxmlformats.org/spreadsheetml/2006/main" count="246" uniqueCount="41">
  <si>
    <t>Отдел и подотдел</t>
  </si>
  <si>
    <t>Дървесен вид</t>
  </si>
  <si>
    <t>Сортимент</t>
  </si>
  <si>
    <t>Прогнозно количество дървесина пл.куб.м.</t>
  </si>
  <si>
    <t>Прогнозно количество дървесина пр.куб.м.</t>
  </si>
  <si>
    <t>Начална цена лв./пл.м3 без ДДС</t>
  </si>
  <si>
    <t>Начална цена лв./пр.м3 без ДДС</t>
  </si>
  <si>
    <t>Обща цена. лв. без ДДС/ пл.м3</t>
  </si>
  <si>
    <t>Обща цена. лв. без ДДС/ пр.м3</t>
  </si>
  <si>
    <t>Обща цена. лв. без ДДС</t>
  </si>
  <si>
    <t>Технологична дървесина от дребна</t>
  </si>
  <si>
    <t>Технологична дървесина от дърва</t>
  </si>
  <si>
    <t>Дърва за огрев</t>
  </si>
  <si>
    <t>ОЗМ</t>
  </si>
  <si>
    <t>Всичко за подотдела</t>
  </si>
  <si>
    <t>Дъб</t>
  </si>
  <si>
    <t>Технологична дървесина от средна</t>
  </si>
  <si>
    <t>Цер</t>
  </si>
  <si>
    <t>Габър</t>
  </si>
  <si>
    <t>Липа</t>
  </si>
  <si>
    <t>Мъждрян</t>
  </si>
  <si>
    <t>Трупи за бичене до 29 см.</t>
  </si>
  <si>
    <t>1 а</t>
  </si>
  <si>
    <t>389 м</t>
  </si>
  <si>
    <t>392 д</t>
  </si>
  <si>
    <t>392 е</t>
  </si>
  <si>
    <t>Ясен</t>
  </si>
  <si>
    <t>Клен</t>
  </si>
  <si>
    <t>I</t>
  </si>
  <si>
    <t>II</t>
  </si>
  <si>
    <t>Обект №</t>
  </si>
  <si>
    <t>1078 в</t>
  </si>
  <si>
    <t>1079 б</t>
  </si>
  <si>
    <t>Всичко за обект I</t>
  </si>
  <si>
    <t>Всичко за обект II</t>
  </si>
  <si>
    <t>Приложение 2</t>
  </si>
  <si>
    <t xml:space="preserve">ЗА ВЪЗЛОЖИТЕЛ: </t>
  </si>
  <si>
    <t>ЗА ИЗПЪЛНИТЕЛ:………………..</t>
  </si>
  <si>
    <t xml:space="preserve">     </t>
  </si>
  <si>
    <t>Директор ТП ДЛС „Шерба“</t>
  </si>
  <si>
    <r>
      <t>(заличено на осн. чл. 59 от ЗЗЛД)</t>
    </r>
    <r>
      <rPr>
        <sz val="12"/>
        <color theme="1"/>
        <rFont val="Times New Roman"/>
        <family val="1"/>
        <charset val="204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</si>
</sst>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л_в_._-;\-* #,##0.00\ _л_в_._-;_-* &quot;-&quot;??\ _л_в_.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FF0000"/>
      <name val="Calibri"/>
      <family val="2"/>
      <charset val="204"/>
    </font>
    <font>
      <sz val="12"/>
      <color rgb="FFFF0000"/>
      <name val="Calibri"/>
      <family val="2"/>
      <charset val="204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/>
    <xf numFmtId="0" fontId="2" fillId="0" borderId="1" xfId="1" applyFont="1" applyBorder="1" applyAlignment="1">
      <alignment vertical="center"/>
    </xf>
    <xf numFmtId="0" fontId="2" fillId="0" borderId="1" xfId="1" applyFont="1" applyBorder="1"/>
    <xf numFmtId="2" fontId="2" fillId="0" borderId="1" xfId="1" applyNumberFormat="1" applyFont="1" applyBorder="1"/>
    <xf numFmtId="0" fontId="2" fillId="0" borderId="2" xfId="1" applyNumberFormat="1" applyFont="1" applyFill="1" applyBorder="1" applyAlignment="1" applyProtection="1">
      <alignment horizontal="right" vertical="top"/>
    </xf>
    <xf numFmtId="1" fontId="2" fillId="0" borderId="2" xfId="1" applyNumberFormat="1" applyFont="1" applyFill="1" applyBorder="1" applyAlignment="1" applyProtection="1">
      <alignment horizontal="right" vertical="top"/>
    </xf>
    <xf numFmtId="1" fontId="2" fillId="0" borderId="1" xfId="1" applyNumberFormat="1" applyFont="1" applyFill="1" applyBorder="1" applyAlignment="1" applyProtection="1">
      <alignment horizontal="right" vertical="top"/>
    </xf>
    <xf numFmtId="0" fontId="5" fillId="0" borderId="0" xfId="0" applyFont="1"/>
    <xf numFmtId="0" fontId="2" fillId="2" borderId="2" xfId="1" applyFont="1" applyFill="1" applyBorder="1" applyAlignment="1">
      <alignment horizontal="left"/>
    </xf>
    <xf numFmtId="0" fontId="2" fillId="3" borderId="4" xfId="1" applyNumberFormat="1" applyFont="1" applyFill="1" applyBorder="1" applyAlignment="1" applyProtection="1">
      <alignment horizontal="left" vertical="top"/>
    </xf>
    <xf numFmtId="0" fontId="3" fillId="3" borderId="2" xfId="1" applyFont="1" applyFill="1" applyBorder="1" applyAlignment="1">
      <alignment horizontal="right"/>
    </xf>
    <xf numFmtId="1" fontId="3" fillId="3" borderId="2" xfId="1" applyNumberFormat="1" applyFont="1" applyFill="1" applyBorder="1" applyAlignment="1" applyProtection="1">
      <alignment horizontal="right"/>
    </xf>
    <xf numFmtId="0" fontId="2" fillId="3" borderId="1" xfId="1" applyFont="1" applyFill="1" applyBorder="1"/>
    <xf numFmtId="2" fontId="3" fillId="3" borderId="2" xfId="1" applyNumberFormat="1" applyFont="1" applyFill="1" applyBorder="1" applyAlignment="1" applyProtection="1">
      <alignment horizontal="right"/>
    </xf>
    <xf numFmtId="0" fontId="5" fillId="0" borderId="1" xfId="0" applyFont="1" applyBorder="1"/>
    <xf numFmtId="0" fontId="5" fillId="3" borderId="1" xfId="0" applyFont="1" applyFill="1" applyBorder="1"/>
    <xf numFmtId="0" fontId="4" fillId="0" borderId="0" xfId="0" applyFont="1"/>
    <xf numFmtId="0" fontId="2" fillId="0" borderId="6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4" xfId="1" applyNumberFormat="1" applyFont="1" applyFill="1" applyBorder="1" applyAlignment="1" applyProtection="1">
      <alignment horizontal="left" vertical="top"/>
    </xf>
    <xf numFmtId="0" fontId="3" fillId="4" borderId="2" xfId="1" applyFont="1" applyFill="1" applyBorder="1" applyAlignment="1">
      <alignment horizontal="right"/>
    </xf>
    <xf numFmtId="1" fontId="3" fillId="4" borderId="2" xfId="1" applyNumberFormat="1" applyFont="1" applyFill="1" applyBorder="1" applyAlignment="1" applyProtection="1">
      <alignment horizontal="right"/>
    </xf>
    <xf numFmtId="0" fontId="3" fillId="4" borderId="1" xfId="0" applyFont="1" applyFill="1" applyBorder="1"/>
    <xf numFmtId="0" fontId="2" fillId="0" borderId="1" xfId="1" applyFont="1" applyFill="1" applyBorder="1"/>
    <xf numFmtId="2" fontId="2" fillId="0" borderId="2" xfId="1" applyNumberFormat="1" applyFont="1" applyBorder="1"/>
    <xf numFmtId="0" fontId="2" fillId="0" borderId="4" xfId="1" applyFont="1" applyFill="1" applyBorder="1"/>
    <xf numFmtId="2" fontId="3" fillId="3" borderId="1" xfId="1" applyNumberFormat="1" applyFont="1" applyFill="1" applyBorder="1" applyAlignment="1" applyProtection="1">
      <alignment horizontal="right"/>
    </xf>
    <xf numFmtId="2" fontId="3" fillId="3" borderId="1" xfId="0" applyNumberFormat="1" applyFont="1" applyFill="1" applyBorder="1"/>
    <xf numFmtId="2" fontId="3" fillId="4" borderId="1" xfId="1" applyNumberFormat="1" applyFont="1" applyFill="1" applyBorder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Fill="1" applyBorder="1" applyAlignment="1" applyProtection="1"/>
    <xf numFmtId="0" fontId="10" fillId="0" borderId="0" xfId="0" applyFont="1" applyFill="1" applyAlignment="1">
      <alignment vertical="center"/>
    </xf>
    <xf numFmtId="0" fontId="11" fillId="0" borderId="0" xfId="0" applyNumberFormat="1" applyFont="1" applyFill="1" applyBorder="1" applyAlignment="1" applyProtection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/>
    <xf numFmtId="0" fontId="2" fillId="0" borderId="0" xfId="0" applyNumberFormat="1" applyFont="1" applyFill="1" applyBorder="1" applyAlignment="1" applyProtection="1"/>
    <xf numFmtId="0" fontId="3" fillId="0" borderId="0" xfId="0" applyFont="1" applyFill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49" fontId="6" fillId="0" borderId="5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5" fillId="0" borderId="0" xfId="0" applyFont="1"/>
  </cellXfs>
  <cellStyles count="3">
    <cellStyle name="Запетая 2" xfId="2" xr:uid="{00000000-0005-0000-0000-000000000000}"/>
    <cellStyle name="Нормален" xfId="0" builtinId="0"/>
    <cellStyle name="Нормален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6"/>
  <sheetViews>
    <sheetView topLeftCell="A49" workbookViewId="0">
      <selection activeCell="D75" sqref="D75:D76"/>
    </sheetView>
  </sheetViews>
  <sheetFormatPr defaultRowHeight="15" x14ac:dyDescent="0.25"/>
  <cols>
    <col min="2" max="2" width="10.28515625" customWidth="1"/>
    <col min="3" max="3" width="10.140625" customWidth="1"/>
    <col min="4" max="4" width="35.5703125" customWidth="1"/>
    <col min="5" max="5" width="12.42578125" customWidth="1"/>
    <col min="6" max="6" width="11.7109375" customWidth="1"/>
    <col min="7" max="7" width="9.7109375" customWidth="1"/>
    <col min="8" max="8" width="9.85546875" customWidth="1"/>
    <col min="9" max="9" width="10.140625" customWidth="1"/>
    <col min="10" max="10" width="10.28515625" customWidth="1"/>
    <col min="11" max="11" width="10.42578125" customWidth="1"/>
  </cols>
  <sheetData>
    <row r="1" spans="1:11" ht="15.75" x14ac:dyDescent="0.25">
      <c r="D1" s="19" t="s">
        <v>35</v>
      </c>
    </row>
    <row r="2" spans="1:11" ht="78.75" x14ac:dyDescent="0.25">
      <c r="A2" s="21" t="s">
        <v>30</v>
      </c>
      <c r="B2" s="20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s="10" customFormat="1" ht="15.75" x14ac:dyDescent="0.25">
      <c r="A3" s="45" t="s">
        <v>28</v>
      </c>
      <c r="B3" s="48" t="s">
        <v>22</v>
      </c>
      <c r="C3" s="3" t="s">
        <v>15</v>
      </c>
      <c r="D3" s="11" t="s">
        <v>21</v>
      </c>
      <c r="E3" s="7">
        <v>4</v>
      </c>
      <c r="F3" s="8"/>
      <c r="G3" s="6">
        <v>27</v>
      </c>
      <c r="H3" s="6"/>
      <c r="I3" s="6">
        <f>E3*G3</f>
        <v>108</v>
      </c>
      <c r="J3" s="6"/>
      <c r="K3" s="6">
        <f>I3</f>
        <v>108</v>
      </c>
    </row>
    <row r="4" spans="1:11" s="10" customFormat="1" ht="15.75" x14ac:dyDescent="0.25">
      <c r="A4" s="46"/>
      <c r="B4" s="48"/>
      <c r="C4" s="3" t="s">
        <v>15</v>
      </c>
      <c r="D4" s="4" t="s">
        <v>16</v>
      </c>
      <c r="E4" s="7">
        <v>29</v>
      </c>
      <c r="F4" s="9">
        <v>48</v>
      </c>
      <c r="G4" s="5"/>
      <c r="H4" s="6">
        <v>16.98</v>
      </c>
      <c r="I4" s="6"/>
      <c r="J4" s="6">
        <f t="shared" ref="J4:J6" si="0">F4*H4</f>
        <v>815.04</v>
      </c>
      <c r="K4" s="6">
        <f t="shared" ref="K4:K7" si="1">J4</f>
        <v>815.04</v>
      </c>
    </row>
    <row r="5" spans="1:11" s="10" customFormat="1" ht="15.75" x14ac:dyDescent="0.25">
      <c r="A5" s="46"/>
      <c r="B5" s="48"/>
      <c r="C5" s="3" t="s">
        <v>15</v>
      </c>
      <c r="D5" s="4" t="s">
        <v>10</v>
      </c>
      <c r="E5" s="7">
        <v>3</v>
      </c>
      <c r="F5" s="9">
        <v>5</v>
      </c>
      <c r="G5" s="5"/>
      <c r="H5" s="6">
        <v>16.98</v>
      </c>
      <c r="I5" s="6"/>
      <c r="J5" s="6">
        <f t="shared" si="0"/>
        <v>84.9</v>
      </c>
      <c r="K5" s="6">
        <f t="shared" si="1"/>
        <v>84.9</v>
      </c>
    </row>
    <row r="6" spans="1:11" s="10" customFormat="1" ht="15.75" x14ac:dyDescent="0.25">
      <c r="A6" s="46"/>
      <c r="B6" s="48"/>
      <c r="C6" s="3" t="s">
        <v>15</v>
      </c>
      <c r="D6" s="4" t="s">
        <v>11</v>
      </c>
      <c r="E6" s="7">
        <v>100</v>
      </c>
      <c r="F6" s="9">
        <v>167</v>
      </c>
      <c r="G6" s="5"/>
      <c r="H6" s="6">
        <v>16.98</v>
      </c>
      <c r="I6" s="6"/>
      <c r="J6" s="6">
        <f t="shared" si="0"/>
        <v>2835.66</v>
      </c>
      <c r="K6" s="6">
        <f t="shared" si="1"/>
        <v>2835.66</v>
      </c>
    </row>
    <row r="7" spans="1:11" s="10" customFormat="1" ht="15.75" x14ac:dyDescent="0.25">
      <c r="A7" s="46"/>
      <c r="B7" s="48"/>
      <c r="C7" s="3" t="s">
        <v>15</v>
      </c>
      <c r="D7" s="4" t="s">
        <v>12</v>
      </c>
      <c r="E7" s="7">
        <v>44</v>
      </c>
      <c r="F7" s="9">
        <v>80</v>
      </c>
      <c r="G7" s="5"/>
      <c r="H7" s="6">
        <v>16.98</v>
      </c>
      <c r="I7" s="6"/>
      <c r="J7" s="6">
        <f>F7*H7</f>
        <v>1358.4</v>
      </c>
      <c r="K7" s="6">
        <f t="shared" si="1"/>
        <v>1358.4</v>
      </c>
    </row>
    <row r="8" spans="1:11" s="10" customFormat="1" ht="15.75" x14ac:dyDescent="0.25">
      <c r="A8" s="46"/>
      <c r="B8" s="48"/>
      <c r="C8" s="3" t="s">
        <v>15</v>
      </c>
      <c r="D8" s="4" t="s">
        <v>13</v>
      </c>
      <c r="E8" s="7">
        <v>1</v>
      </c>
      <c r="F8" s="9"/>
      <c r="G8" s="6">
        <v>27</v>
      </c>
      <c r="H8" s="6"/>
      <c r="I8" s="6">
        <f t="shared" ref="I8:I9" si="2">E8*G8</f>
        <v>27</v>
      </c>
      <c r="J8" s="6"/>
      <c r="K8" s="6">
        <f t="shared" ref="K8:K9" si="3">I8</f>
        <v>27</v>
      </c>
    </row>
    <row r="9" spans="1:11" s="10" customFormat="1" ht="15.75" x14ac:dyDescent="0.25">
      <c r="A9" s="46"/>
      <c r="B9" s="48"/>
      <c r="C9" s="3" t="s">
        <v>17</v>
      </c>
      <c r="D9" s="4" t="s">
        <v>21</v>
      </c>
      <c r="E9" s="7">
        <v>8</v>
      </c>
      <c r="F9" s="9"/>
      <c r="G9" s="6">
        <v>27</v>
      </c>
      <c r="H9" s="6"/>
      <c r="I9" s="6">
        <f t="shared" si="2"/>
        <v>216</v>
      </c>
      <c r="J9" s="6"/>
      <c r="K9" s="6">
        <f t="shared" si="3"/>
        <v>216</v>
      </c>
    </row>
    <row r="10" spans="1:11" s="10" customFormat="1" ht="15.75" x14ac:dyDescent="0.25">
      <c r="A10" s="46"/>
      <c r="B10" s="48"/>
      <c r="C10" s="3" t="s">
        <v>17</v>
      </c>
      <c r="D10" s="4" t="s">
        <v>16</v>
      </c>
      <c r="E10" s="7">
        <v>16</v>
      </c>
      <c r="F10" s="9">
        <v>27</v>
      </c>
      <c r="G10" s="5"/>
      <c r="H10" s="6">
        <v>16.98</v>
      </c>
      <c r="I10" s="6"/>
      <c r="J10" s="6">
        <f t="shared" ref="J10:J12" si="4">F10*H10</f>
        <v>458.46000000000004</v>
      </c>
      <c r="K10" s="6">
        <f t="shared" ref="K10:K12" si="5">J10</f>
        <v>458.46000000000004</v>
      </c>
    </row>
    <row r="11" spans="1:11" s="10" customFormat="1" ht="15.75" x14ac:dyDescent="0.25">
      <c r="A11" s="46"/>
      <c r="B11" s="48"/>
      <c r="C11" s="3" t="s">
        <v>17</v>
      </c>
      <c r="D11" s="4" t="s">
        <v>11</v>
      </c>
      <c r="E11" s="7">
        <v>100</v>
      </c>
      <c r="F11" s="9">
        <v>167</v>
      </c>
      <c r="G11" s="5"/>
      <c r="H11" s="6">
        <v>16.98</v>
      </c>
      <c r="I11" s="6"/>
      <c r="J11" s="6">
        <f t="shared" si="4"/>
        <v>2835.66</v>
      </c>
      <c r="K11" s="6">
        <f t="shared" si="5"/>
        <v>2835.66</v>
      </c>
    </row>
    <row r="12" spans="1:11" s="10" customFormat="1" ht="15.75" x14ac:dyDescent="0.25">
      <c r="A12" s="46"/>
      <c r="B12" s="48"/>
      <c r="C12" s="3" t="s">
        <v>17</v>
      </c>
      <c r="D12" s="4" t="s">
        <v>12</v>
      </c>
      <c r="E12" s="7">
        <v>84</v>
      </c>
      <c r="F12" s="9">
        <v>153</v>
      </c>
      <c r="G12" s="5"/>
      <c r="H12" s="6">
        <v>16.98</v>
      </c>
      <c r="I12" s="6"/>
      <c r="J12" s="6">
        <f t="shared" si="4"/>
        <v>2597.94</v>
      </c>
      <c r="K12" s="6">
        <f t="shared" si="5"/>
        <v>2597.94</v>
      </c>
    </row>
    <row r="13" spans="1:11" s="10" customFormat="1" ht="15.75" x14ac:dyDescent="0.25">
      <c r="A13" s="46"/>
      <c r="B13" s="48"/>
      <c r="C13" s="3" t="s">
        <v>17</v>
      </c>
      <c r="D13" s="4" t="s">
        <v>13</v>
      </c>
      <c r="E13" s="7">
        <v>1</v>
      </c>
      <c r="F13" s="9"/>
      <c r="G13" s="6">
        <v>27</v>
      </c>
      <c r="H13" s="6"/>
      <c r="I13" s="6">
        <f>E13*G13</f>
        <v>27</v>
      </c>
      <c r="J13" s="6"/>
      <c r="K13" s="6">
        <f>I13</f>
        <v>27</v>
      </c>
    </row>
    <row r="14" spans="1:11" s="10" customFormat="1" ht="15.75" x14ac:dyDescent="0.25">
      <c r="A14" s="46"/>
      <c r="B14" s="48"/>
      <c r="C14" s="3" t="s">
        <v>18</v>
      </c>
      <c r="D14" s="4" t="s">
        <v>11</v>
      </c>
      <c r="E14" s="7">
        <v>11</v>
      </c>
      <c r="F14" s="9">
        <v>18</v>
      </c>
      <c r="G14" s="5"/>
      <c r="H14" s="6">
        <v>16.98</v>
      </c>
      <c r="I14" s="6"/>
      <c r="J14" s="6">
        <f t="shared" ref="J14:J15" si="6">F14*H14</f>
        <v>305.64</v>
      </c>
      <c r="K14" s="6">
        <f t="shared" ref="K14:K15" si="7">J14</f>
        <v>305.64</v>
      </c>
    </row>
    <row r="15" spans="1:11" s="10" customFormat="1" ht="15.75" x14ac:dyDescent="0.25">
      <c r="A15" s="46"/>
      <c r="B15" s="48"/>
      <c r="C15" s="3" t="s">
        <v>18</v>
      </c>
      <c r="D15" s="4" t="s">
        <v>12</v>
      </c>
      <c r="E15" s="7">
        <v>10</v>
      </c>
      <c r="F15" s="9">
        <v>18</v>
      </c>
      <c r="G15" s="5"/>
      <c r="H15" s="6">
        <v>16.98</v>
      </c>
      <c r="I15" s="6"/>
      <c r="J15" s="6">
        <f t="shared" si="6"/>
        <v>305.64</v>
      </c>
      <c r="K15" s="6">
        <f t="shared" si="7"/>
        <v>305.64</v>
      </c>
    </row>
    <row r="16" spans="1:11" s="10" customFormat="1" ht="15.75" x14ac:dyDescent="0.25">
      <c r="A16" s="46"/>
      <c r="B16" s="48"/>
      <c r="C16" s="3" t="s">
        <v>27</v>
      </c>
      <c r="D16" s="4" t="s">
        <v>21</v>
      </c>
      <c r="E16" s="7">
        <v>1</v>
      </c>
      <c r="F16" s="9"/>
      <c r="G16" s="6">
        <v>27</v>
      </c>
      <c r="H16" s="6"/>
      <c r="I16" s="6">
        <f>E16*G16</f>
        <v>27</v>
      </c>
      <c r="J16" s="6"/>
      <c r="K16" s="6">
        <f>I16</f>
        <v>27</v>
      </c>
    </row>
    <row r="17" spans="1:11" s="10" customFormat="1" ht="15.75" x14ac:dyDescent="0.25">
      <c r="A17" s="46"/>
      <c r="B17" s="48"/>
      <c r="C17" s="3" t="s">
        <v>27</v>
      </c>
      <c r="D17" s="4" t="s">
        <v>16</v>
      </c>
      <c r="E17" s="7">
        <v>2</v>
      </c>
      <c r="F17" s="9">
        <v>3</v>
      </c>
      <c r="G17" s="5"/>
      <c r="H17" s="6">
        <v>16.98</v>
      </c>
      <c r="I17" s="6"/>
      <c r="J17" s="6">
        <f t="shared" ref="J17:J21" si="8">F17*H17</f>
        <v>50.94</v>
      </c>
      <c r="K17" s="6">
        <f t="shared" ref="K17:K21" si="9">J17</f>
        <v>50.94</v>
      </c>
    </row>
    <row r="18" spans="1:11" s="10" customFormat="1" ht="15.75" x14ac:dyDescent="0.25">
      <c r="A18" s="46"/>
      <c r="B18" s="48"/>
      <c r="C18" s="3" t="s">
        <v>27</v>
      </c>
      <c r="D18" s="4" t="s">
        <v>11</v>
      </c>
      <c r="E18" s="7">
        <v>30</v>
      </c>
      <c r="F18" s="9">
        <v>50</v>
      </c>
      <c r="G18" s="5"/>
      <c r="H18" s="6">
        <v>16.98</v>
      </c>
      <c r="I18" s="6"/>
      <c r="J18" s="6">
        <f t="shared" si="8"/>
        <v>849</v>
      </c>
      <c r="K18" s="6">
        <f t="shared" si="9"/>
        <v>849</v>
      </c>
    </row>
    <row r="19" spans="1:11" s="10" customFormat="1" ht="15.75" x14ac:dyDescent="0.25">
      <c r="A19" s="46"/>
      <c r="B19" s="48"/>
      <c r="C19" s="3" t="s">
        <v>27</v>
      </c>
      <c r="D19" s="4" t="s">
        <v>12</v>
      </c>
      <c r="E19" s="7">
        <v>17</v>
      </c>
      <c r="F19" s="9">
        <v>31</v>
      </c>
      <c r="G19" s="5"/>
      <c r="H19" s="6">
        <v>16.989999999999998</v>
      </c>
      <c r="I19" s="6"/>
      <c r="J19" s="6">
        <f t="shared" si="8"/>
        <v>526.68999999999994</v>
      </c>
      <c r="K19" s="6">
        <f t="shared" si="9"/>
        <v>526.68999999999994</v>
      </c>
    </row>
    <row r="20" spans="1:11" s="10" customFormat="1" ht="15.75" x14ac:dyDescent="0.25">
      <c r="A20" s="46"/>
      <c r="B20" s="48"/>
      <c r="C20" s="3" t="s">
        <v>20</v>
      </c>
      <c r="D20" s="4" t="s">
        <v>11</v>
      </c>
      <c r="E20" s="7">
        <v>12</v>
      </c>
      <c r="F20" s="9">
        <v>20</v>
      </c>
      <c r="G20" s="5"/>
      <c r="H20" s="6">
        <v>16.98</v>
      </c>
      <c r="I20" s="6"/>
      <c r="J20" s="6">
        <f t="shared" si="8"/>
        <v>339.6</v>
      </c>
      <c r="K20" s="6">
        <f t="shared" si="9"/>
        <v>339.6</v>
      </c>
    </row>
    <row r="21" spans="1:11" s="10" customFormat="1" ht="15.75" x14ac:dyDescent="0.25">
      <c r="A21" s="46"/>
      <c r="B21" s="48"/>
      <c r="C21" s="3" t="s">
        <v>20</v>
      </c>
      <c r="D21" s="4" t="s">
        <v>12</v>
      </c>
      <c r="E21" s="7">
        <v>8</v>
      </c>
      <c r="F21" s="9">
        <v>15</v>
      </c>
      <c r="G21" s="5"/>
      <c r="H21" s="6">
        <v>16.98</v>
      </c>
      <c r="I21" s="6"/>
      <c r="J21" s="6">
        <f t="shared" si="8"/>
        <v>254.70000000000002</v>
      </c>
      <c r="K21" s="6">
        <f t="shared" si="9"/>
        <v>254.70000000000002</v>
      </c>
    </row>
    <row r="22" spans="1:11" s="10" customFormat="1" ht="15.75" x14ac:dyDescent="0.25">
      <c r="A22" s="46"/>
      <c r="B22" s="48"/>
      <c r="C22" s="3" t="s">
        <v>19</v>
      </c>
      <c r="D22" s="11" t="s">
        <v>21</v>
      </c>
      <c r="E22" s="7">
        <v>8</v>
      </c>
      <c r="F22" s="9"/>
      <c r="G22" s="6">
        <v>27</v>
      </c>
      <c r="H22" s="6"/>
      <c r="I22" s="6">
        <f>E22*G22</f>
        <v>216</v>
      </c>
      <c r="J22" s="6"/>
      <c r="K22" s="6">
        <f>I22</f>
        <v>216</v>
      </c>
    </row>
    <row r="23" spans="1:11" s="10" customFormat="1" ht="15.75" x14ac:dyDescent="0.25">
      <c r="A23" s="46"/>
      <c r="B23" s="48"/>
      <c r="C23" s="3" t="s">
        <v>19</v>
      </c>
      <c r="D23" s="4" t="s">
        <v>16</v>
      </c>
      <c r="E23" s="7">
        <v>11</v>
      </c>
      <c r="F23" s="9">
        <v>18</v>
      </c>
      <c r="G23" s="5"/>
      <c r="H23" s="6">
        <v>16.989999999999998</v>
      </c>
      <c r="I23" s="6"/>
      <c r="J23" s="6">
        <f t="shared" ref="J23:J26" si="10">F23*H23</f>
        <v>305.82</v>
      </c>
      <c r="K23" s="6">
        <f t="shared" ref="K23:K26" si="11">J23</f>
        <v>305.82</v>
      </c>
    </row>
    <row r="24" spans="1:11" s="10" customFormat="1" ht="15.75" x14ac:dyDescent="0.25">
      <c r="A24" s="46"/>
      <c r="B24" s="48"/>
      <c r="C24" s="3" t="s">
        <v>19</v>
      </c>
      <c r="D24" s="4" t="s">
        <v>10</v>
      </c>
      <c r="E24" s="7">
        <v>1</v>
      </c>
      <c r="F24" s="9">
        <v>2</v>
      </c>
      <c r="G24" s="5"/>
      <c r="H24" s="6">
        <v>16.989999999999998</v>
      </c>
      <c r="I24" s="6"/>
      <c r="J24" s="6">
        <f t="shared" si="10"/>
        <v>33.979999999999997</v>
      </c>
      <c r="K24" s="6">
        <f t="shared" si="11"/>
        <v>33.979999999999997</v>
      </c>
    </row>
    <row r="25" spans="1:11" s="10" customFormat="1" ht="15.75" x14ac:dyDescent="0.25">
      <c r="A25" s="46"/>
      <c r="B25" s="48"/>
      <c r="C25" s="3" t="s">
        <v>19</v>
      </c>
      <c r="D25" s="4" t="s">
        <v>11</v>
      </c>
      <c r="E25" s="7">
        <v>100</v>
      </c>
      <c r="F25" s="9">
        <v>167</v>
      </c>
      <c r="G25" s="5"/>
      <c r="H25" s="6">
        <v>16.989999999999998</v>
      </c>
      <c r="I25" s="6"/>
      <c r="J25" s="6">
        <f t="shared" si="10"/>
        <v>2837.33</v>
      </c>
      <c r="K25" s="6">
        <f t="shared" si="11"/>
        <v>2837.33</v>
      </c>
    </row>
    <row r="26" spans="1:11" s="10" customFormat="1" ht="15.75" x14ac:dyDescent="0.25">
      <c r="A26" s="46"/>
      <c r="B26" s="48"/>
      <c r="C26" s="3" t="s">
        <v>19</v>
      </c>
      <c r="D26" s="4" t="s">
        <v>12</v>
      </c>
      <c r="E26" s="7">
        <v>40</v>
      </c>
      <c r="F26" s="9">
        <v>73</v>
      </c>
      <c r="G26" s="5"/>
      <c r="H26" s="6">
        <v>16.989999999999998</v>
      </c>
      <c r="I26" s="6"/>
      <c r="J26" s="6">
        <f t="shared" si="10"/>
        <v>1240.27</v>
      </c>
      <c r="K26" s="6">
        <f t="shared" si="11"/>
        <v>1240.27</v>
      </c>
    </row>
    <row r="27" spans="1:11" s="10" customFormat="1" ht="15.75" x14ac:dyDescent="0.25">
      <c r="A27" s="46"/>
      <c r="B27" s="48"/>
      <c r="C27" s="3" t="s">
        <v>19</v>
      </c>
      <c r="D27" s="4" t="s">
        <v>13</v>
      </c>
      <c r="E27" s="7">
        <v>5</v>
      </c>
      <c r="F27" s="9"/>
      <c r="G27" s="6">
        <v>27</v>
      </c>
      <c r="H27" s="6"/>
      <c r="I27" s="6">
        <f>E27*G27</f>
        <v>135</v>
      </c>
      <c r="J27" s="6"/>
      <c r="K27" s="6">
        <f>I27</f>
        <v>135</v>
      </c>
    </row>
    <row r="28" spans="1:11" s="10" customFormat="1" ht="15.75" x14ac:dyDescent="0.25">
      <c r="A28" s="46"/>
      <c r="B28" s="48"/>
      <c r="C28" s="3" t="s">
        <v>26</v>
      </c>
      <c r="D28" s="4" t="s">
        <v>11</v>
      </c>
      <c r="E28" s="7">
        <v>6</v>
      </c>
      <c r="F28" s="9">
        <v>10</v>
      </c>
      <c r="G28" s="5"/>
      <c r="H28" s="6">
        <v>16.989999999999998</v>
      </c>
      <c r="I28" s="6"/>
      <c r="J28" s="6">
        <f t="shared" ref="J28:J29" si="12">F28*H28</f>
        <v>169.89999999999998</v>
      </c>
      <c r="K28" s="6">
        <f t="shared" ref="K28:K29" si="13">J28</f>
        <v>169.89999999999998</v>
      </c>
    </row>
    <row r="29" spans="1:11" s="10" customFormat="1" ht="15.75" x14ac:dyDescent="0.25">
      <c r="A29" s="46"/>
      <c r="B29" s="48"/>
      <c r="C29" s="3" t="s">
        <v>26</v>
      </c>
      <c r="D29" s="4" t="s">
        <v>12</v>
      </c>
      <c r="E29" s="7">
        <v>5</v>
      </c>
      <c r="F29" s="9">
        <v>9</v>
      </c>
      <c r="G29" s="5"/>
      <c r="H29" s="6">
        <v>16.989999999999998</v>
      </c>
      <c r="I29" s="6"/>
      <c r="J29" s="6">
        <f t="shared" si="12"/>
        <v>152.91</v>
      </c>
      <c r="K29" s="6">
        <f t="shared" si="13"/>
        <v>152.91</v>
      </c>
    </row>
    <row r="30" spans="1:11" s="10" customFormat="1" ht="15.75" x14ac:dyDescent="0.25">
      <c r="A30" s="46"/>
      <c r="B30" s="48"/>
      <c r="C30" s="12"/>
      <c r="D30" s="13" t="s">
        <v>14</v>
      </c>
      <c r="E30" s="14">
        <v>657</v>
      </c>
      <c r="F30" s="14">
        <v>1081</v>
      </c>
      <c r="G30" s="15"/>
      <c r="H30" s="15"/>
      <c r="I30" s="16"/>
      <c r="J30" s="16"/>
      <c r="K30" s="30">
        <f>SUM(K3:K29)</f>
        <v>19114.480000000003</v>
      </c>
    </row>
    <row r="31" spans="1:11" s="10" customFormat="1" ht="15.75" x14ac:dyDescent="0.25">
      <c r="A31" s="46"/>
      <c r="B31" s="48" t="s">
        <v>23</v>
      </c>
      <c r="C31" s="3" t="s">
        <v>15</v>
      </c>
      <c r="D31" s="4" t="s">
        <v>16</v>
      </c>
      <c r="E31" s="7">
        <v>29</v>
      </c>
      <c r="F31" s="9">
        <v>48</v>
      </c>
      <c r="G31" s="6"/>
      <c r="H31" s="6">
        <v>16.989999999999998</v>
      </c>
      <c r="I31" s="6"/>
      <c r="J31" s="6">
        <f t="shared" ref="J31:J39" si="14">F31*H31</f>
        <v>815.52</v>
      </c>
      <c r="K31" s="6">
        <f t="shared" ref="K31:K39" si="15">J31</f>
        <v>815.52</v>
      </c>
    </row>
    <row r="32" spans="1:11" s="10" customFormat="1" ht="15.75" x14ac:dyDescent="0.25">
      <c r="A32" s="46"/>
      <c r="B32" s="48"/>
      <c r="C32" s="3" t="s">
        <v>15</v>
      </c>
      <c r="D32" s="4" t="s">
        <v>10</v>
      </c>
      <c r="E32" s="7">
        <v>3</v>
      </c>
      <c r="F32" s="9">
        <v>5</v>
      </c>
      <c r="G32" s="6"/>
      <c r="H32" s="6">
        <v>16.989999999999998</v>
      </c>
      <c r="I32" s="6"/>
      <c r="J32" s="6">
        <f t="shared" si="14"/>
        <v>84.949999999999989</v>
      </c>
      <c r="K32" s="6">
        <f t="shared" si="15"/>
        <v>84.949999999999989</v>
      </c>
    </row>
    <row r="33" spans="1:11" s="10" customFormat="1" ht="15.75" x14ac:dyDescent="0.25">
      <c r="A33" s="46"/>
      <c r="B33" s="48"/>
      <c r="C33" s="3" t="s">
        <v>15</v>
      </c>
      <c r="D33" s="4" t="s">
        <v>11</v>
      </c>
      <c r="E33" s="7">
        <v>24</v>
      </c>
      <c r="F33" s="9">
        <v>40</v>
      </c>
      <c r="G33" s="5"/>
      <c r="H33" s="6">
        <v>16.989999999999998</v>
      </c>
      <c r="I33" s="6"/>
      <c r="J33" s="6">
        <f t="shared" si="14"/>
        <v>679.59999999999991</v>
      </c>
      <c r="K33" s="6">
        <f t="shared" si="15"/>
        <v>679.59999999999991</v>
      </c>
    </row>
    <row r="34" spans="1:11" s="10" customFormat="1" ht="15.75" x14ac:dyDescent="0.25">
      <c r="A34" s="46"/>
      <c r="B34" s="48"/>
      <c r="C34" s="3" t="s">
        <v>15</v>
      </c>
      <c r="D34" s="4" t="s">
        <v>12</v>
      </c>
      <c r="E34" s="7">
        <v>20</v>
      </c>
      <c r="F34" s="9">
        <v>36</v>
      </c>
      <c r="G34" s="5"/>
      <c r="H34" s="6">
        <v>16.989999999999998</v>
      </c>
      <c r="I34" s="6"/>
      <c r="J34" s="6">
        <f t="shared" si="14"/>
        <v>611.64</v>
      </c>
      <c r="K34" s="6">
        <f t="shared" si="15"/>
        <v>611.64</v>
      </c>
    </row>
    <row r="35" spans="1:11" s="10" customFormat="1" ht="15.75" x14ac:dyDescent="0.25">
      <c r="A35" s="46"/>
      <c r="B35" s="48"/>
      <c r="C35" s="3" t="s">
        <v>17</v>
      </c>
      <c r="D35" s="4" t="s">
        <v>16</v>
      </c>
      <c r="E35" s="7">
        <v>3</v>
      </c>
      <c r="F35" s="9">
        <v>5</v>
      </c>
      <c r="G35" s="5"/>
      <c r="H35" s="6">
        <v>16.989999999999998</v>
      </c>
      <c r="I35" s="6"/>
      <c r="J35" s="6">
        <f t="shared" si="14"/>
        <v>84.949999999999989</v>
      </c>
      <c r="K35" s="6">
        <f t="shared" si="15"/>
        <v>84.949999999999989</v>
      </c>
    </row>
    <row r="36" spans="1:11" s="10" customFormat="1" ht="15.75" x14ac:dyDescent="0.25">
      <c r="A36" s="46"/>
      <c r="B36" s="48"/>
      <c r="C36" s="3" t="s">
        <v>17</v>
      </c>
      <c r="D36" s="4" t="s">
        <v>11</v>
      </c>
      <c r="E36" s="7">
        <v>3</v>
      </c>
      <c r="F36" s="9">
        <v>5</v>
      </c>
      <c r="G36" s="5"/>
      <c r="H36" s="6">
        <v>16.989999999999998</v>
      </c>
      <c r="I36" s="6"/>
      <c r="J36" s="6">
        <f t="shared" si="14"/>
        <v>84.949999999999989</v>
      </c>
      <c r="K36" s="6">
        <f t="shared" si="15"/>
        <v>84.949999999999989</v>
      </c>
    </row>
    <row r="37" spans="1:11" s="10" customFormat="1" ht="15.75" x14ac:dyDescent="0.25">
      <c r="A37" s="46"/>
      <c r="B37" s="48"/>
      <c r="C37" s="3" t="s">
        <v>17</v>
      </c>
      <c r="D37" s="4" t="s">
        <v>12</v>
      </c>
      <c r="E37" s="7">
        <v>2</v>
      </c>
      <c r="F37" s="9">
        <v>4</v>
      </c>
      <c r="G37" s="5"/>
      <c r="H37" s="6">
        <v>16.989999999999998</v>
      </c>
      <c r="I37" s="6"/>
      <c r="J37" s="6">
        <f t="shared" si="14"/>
        <v>67.959999999999994</v>
      </c>
      <c r="K37" s="6">
        <f t="shared" si="15"/>
        <v>67.959999999999994</v>
      </c>
    </row>
    <row r="38" spans="1:11" s="10" customFormat="1" ht="15.75" x14ac:dyDescent="0.25">
      <c r="A38" s="46"/>
      <c r="B38" s="48"/>
      <c r="C38" s="3" t="s">
        <v>19</v>
      </c>
      <c r="D38" s="4" t="s">
        <v>16</v>
      </c>
      <c r="E38" s="7">
        <v>1</v>
      </c>
      <c r="F38" s="9">
        <v>2</v>
      </c>
      <c r="G38" s="5"/>
      <c r="H38" s="6">
        <v>16.989999999999998</v>
      </c>
      <c r="I38" s="6"/>
      <c r="J38" s="6">
        <f t="shared" si="14"/>
        <v>33.979999999999997</v>
      </c>
      <c r="K38" s="6">
        <f t="shared" si="15"/>
        <v>33.979999999999997</v>
      </c>
    </row>
    <row r="39" spans="1:11" s="10" customFormat="1" ht="15.75" x14ac:dyDescent="0.25">
      <c r="A39" s="46"/>
      <c r="B39" s="48"/>
      <c r="C39" s="3" t="s">
        <v>19</v>
      </c>
      <c r="D39" s="4" t="s">
        <v>10</v>
      </c>
      <c r="E39" s="7">
        <v>1</v>
      </c>
      <c r="F39" s="9">
        <v>2</v>
      </c>
      <c r="G39" s="5"/>
      <c r="H39" s="6">
        <v>16.989999999999998</v>
      </c>
      <c r="I39" s="6"/>
      <c r="J39" s="6">
        <f t="shared" si="14"/>
        <v>33.979999999999997</v>
      </c>
      <c r="K39" s="6">
        <f t="shared" si="15"/>
        <v>33.979999999999997</v>
      </c>
    </row>
    <row r="40" spans="1:11" s="10" customFormat="1" ht="15.75" x14ac:dyDescent="0.25">
      <c r="A40" s="46"/>
      <c r="B40" s="48"/>
      <c r="C40" s="12"/>
      <c r="D40" s="13" t="s">
        <v>14</v>
      </c>
      <c r="E40" s="14">
        <v>86</v>
      </c>
      <c r="F40" s="14">
        <v>147</v>
      </c>
      <c r="G40" s="15"/>
      <c r="H40" s="15"/>
      <c r="I40" s="16"/>
      <c r="J40" s="16"/>
      <c r="K40" s="30">
        <f>SUM(K31:K39)</f>
        <v>2497.5299999999997</v>
      </c>
    </row>
    <row r="41" spans="1:11" s="10" customFormat="1" ht="15.75" x14ac:dyDescent="0.25">
      <c r="A41" s="46"/>
      <c r="B41" s="48" t="s">
        <v>24</v>
      </c>
      <c r="C41" s="3" t="s">
        <v>15</v>
      </c>
      <c r="D41" s="11" t="s">
        <v>21</v>
      </c>
      <c r="E41" s="7">
        <v>5</v>
      </c>
      <c r="F41" s="8"/>
      <c r="G41" s="6">
        <v>27</v>
      </c>
      <c r="H41" s="6"/>
      <c r="I41" s="6">
        <f>E41*G41</f>
        <v>135</v>
      </c>
      <c r="J41" s="6"/>
      <c r="K41" s="6">
        <f>I41</f>
        <v>135</v>
      </c>
    </row>
    <row r="42" spans="1:11" s="10" customFormat="1" ht="15.75" x14ac:dyDescent="0.25">
      <c r="A42" s="46"/>
      <c r="B42" s="48"/>
      <c r="C42" s="3" t="s">
        <v>15</v>
      </c>
      <c r="D42" s="4" t="s">
        <v>16</v>
      </c>
      <c r="E42" s="7">
        <v>13</v>
      </c>
      <c r="F42" s="9">
        <v>22</v>
      </c>
      <c r="G42" s="5"/>
      <c r="H42" s="6">
        <v>16.989999999999998</v>
      </c>
      <c r="I42" s="6"/>
      <c r="J42" s="6">
        <f t="shared" ref="J42:J44" si="16">F42*H42</f>
        <v>373.78</v>
      </c>
      <c r="K42" s="6">
        <f t="shared" ref="K42:K44" si="17">J42</f>
        <v>373.78</v>
      </c>
    </row>
    <row r="43" spans="1:11" s="10" customFormat="1" ht="15.75" x14ac:dyDescent="0.25">
      <c r="A43" s="46"/>
      <c r="B43" s="48"/>
      <c r="C43" s="3" t="s">
        <v>15</v>
      </c>
      <c r="D43" s="4" t="s">
        <v>11</v>
      </c>
      <c r="E43" s="7">
        <v>38</v>
      </c>
      <c r="F43" s="9">
        <v>63</v>
      </c>
      <c r="G43" s="5"/>
      <c r="H43" s="6">
        <v>16.989999999999998</v>
      </c>
      <c r="I43" s="6"/>
      <c r="J43" s="6">
        <f t="shared" si="16"/>
        <v>1070.3699999999999</v>
      </c>
      <c r="K43" s="6">
        <f t="shared" si="17"/>
        <v>1070.3699999999999</v>
      </c>
    </row>
    <row r="44" spans="1:11" s="10" customFormat="1" ht="15.75" x14ac:dyDescent="0.25">
      <c r="A44" s="46"/>
      <c r="B44" s="48"/>
      <c r="C44" s="3" t="s">
        <v>15</v>
      </c>
      <c r="D44" s="4" t="s">
        <v>12</v>
      </c>
      <c r="E44" s="7">
        <v>36</v>
      </c>
      <c r="F44" s="9">
        <v>65</v>
      </c>
      <c r="G44" s="5"/>
      <c r="H44" s="6">
        <v>16.989999999999998</v>
      </c>
      <c r="I44" s="6"/>
      <c r="J44" s="6">
        <f t="shared" si="16"/>
        <v>1104.3499999999999</v>
      </c>
      <c r="K44" s="6">
        <f t="shared" si="17"/>
        <v>1104.3499999999999</v>
      </c>
    </row>
    <row r="45" spans="1:11" s="10" customFormat="1" ht="15.75" x14ac:dyDescent="0.25">
      <c r="A45" s="46"/>
      <c r="B45" s="48"/>
      <c r="C45" s="3" t="s">
        <v>15</v>
      </c>
      <c r="D45" s="4" t="s">
        <v>13</v>
      </c>
      <c r="E45" s="7">
        <v>3</v>
      </c>
      <c r="F45" s="9"/>
      <c r="G45" s="6">
        <v>27</v>
      </c>
      <c r="H45" s="6"/>
      <c r="I45" s="6">
        <f t="shared" ref="I45:I46" si="18">E45*G45</f>
        <v>81</v>
      </c>
      <c r="J45" s="6"/>
      <c r="K45" s="6">
        <f t="shared" ref="K45:K46" si="19">I45</f>
        <v>81</v>
      </c>
    </row>
    <row r="46" spans="1:11" s="10" customFormat="1" ht="15.75" x14ac:dyDescent="0.25">
      <c r="A46" s="46"/>
      <c r="B46" s="48"/>
      <c r="C46" s="3" t="s">
        <v>17</v>
      </c>
      <c r="D46" s="11" t="s">
        <v>21</v>
      </c>
      <c r="E46" s="7">
        <v>9</v>
      </c>
      <c r="F46" s="9"/>
      <c r="G46" s="6">
        <v>27</v>
      </c>
      <c r="H46" s="6"/>
      <c r="I46" s="6">
        <f t="shared" si="18"/>
        <v>243</v>
      </c>
      <c r="J46" s="6"/>
      <c r="K46" s="6">
        <f t="shared" si="19"/>
        <v>243</v>
      </c>
    </row>
    <row r="47" spans="1:11" s="10" customFormat="1" ht="15.75" x14ac:dyDescent="0.25">
      <c r="A47" s="46"/>
      <c r="B47" s="48"/>
      <c r="C47" s="3" t="s">
        <v>17</v>
      </c>
      <c r="D47" s="4" t="s">
        <v>16</v>
      </c>
      <c r="E47" s="7">
        <v>16</v>
      </c>
      <c r="F47" s="9">
        <v>27</v>
      </c>
      <c r="G47" s="5"/>
      <c r="H47" s="6">
        <v>16.989999999999998</v>
      </c>
      <c r="I47" s="6"/>
      <c r="J47" s="6">
        <f t="shared" ref="J47:J49" si="20">F47*H47</f>
        <v>458.72999999999996</v>
      </c>
      <c r="K47" s="6">
        <f t="shared" ref="K47:K49" si="21">J47</f>
        <v>458.72999999999996</v>
      </c>
    </row>
    <row r="48" spans="1:11" s="10" customFormat="1" ht="15.75" x14ac:dyDescent="0.25">
      <c r="A48" s="46"/>
      <c r="B48" s="48"/>
      <c r="C48" s="3" t="s">
        <v>17</v>
      </c>
      <c r="D48" s="4" t="s">
        <v>11</v>
      </c>
      <c r="E48" s="7">
        <v>70</v>
      </c>
      <c r="F48" s="9">
        <v>117</v>
      </c>
      <c r="G48" s="5"/>
      <c r="H48" s="6">
        <v>16.989999999999998</v>
      </c>
      <c r="I48" s="6"/>
      <c r="J48" s="6">
        <f t="shared" si="20"/>
        <v>1987.83</v>
      </c>
      <c r="K48" s="6">
        <f t="shared" si="21"/>
        <v>1987.83</v>
      </c>
    </row>
    <row r="49" spans="1:11" s="10" customFormat="1" ht="15.75" x14ac:dyDescent="0.25">
      <c r="A49" s="46"/>
      <c r="B49" s="48"/>
      <c r="C49" s="3" t="s">
        <v>17</v>
      </c>
      <c r="D49" s="4" t="s">
        <v>12</v>
      </c>
      <c r="E49" s="7">
        <v>60</v>
      </c>
      <c r="F49" s="9">
        <v>109</v>
      </c>
      <c r="G49" s="5"/>
      <c r="H49" s="6">
        <v>16.989999999999998</v>
      </c>
      <c r="I49" s="6"/>
      <c r="J49" s="6">
        <f t="shared" si="20"/>
        <v>1851.9099999999999</v>
      </c>
      <c r="K49" s="6">
        <f t="shared" si="21"/>
        <v>1851.9099999999999</v>
      </c>
    </row>
    <row r="50" spans="1:11" s="10" customFormat="1" ht="15.75" x14ac:dyDescent="0.25">
      <c r="A50" s="46"/>
      <c r="B50" s="48"/>
      <c r="C50" s="3" t="s">
        <v>17</v>
      </c>
      <c r="D50" s="4" t="s">
        <v>13</v>
      </c>
      <c r="E50" s="7">
        <v>9</v>
      </c>
      <c r="F50" s="9"/>
      <c r="G50" s="6">
        <v>27</v>
      </c>
      <c r="H50" s="6"/>
      <c r="I50" s="6">
        <f t="shared" ref="I50:I51" si="22">E50*G50</f>
        <v>243</v>
      </c>
      <c r="J50" s="6"/>
      <c r="K50" s="6">
        <f t="shared" ref="K50:K51" si="23">I50</f>
        <v>243</v>
      </c>
    </row>
    <row r="51" spans="1:11" s="10" customFormat="1" ht="15.75" x14ac:dyDescent="0.25">
      <c r="A51" s="46"/>
      <c r="B51" s="48"/>
      <c r="C51" s="3" t="s">
        <v>19</v>
      </c>
      <c r="D51" s="11" t="s">
        <v>21</v>
      </c>
      <c r="E51" s="7">
        <v>2</v>
      </c>
      <c r="F51" s="9"/>
      <c r="G51" s="6">
        <v>27</v>
      </c>
      <c r="H51" s="6"/>
      <c r="I51" s="6">
        <f t="shared" si="22"/>
        <v>54</v>
      </c>
      <c r="J51" s="6"/>
      <c r="K51" s="6">
        <f t="shared" si="23"/>
        <v>54</v>
      </c>
    </row>
    <row r="52" spans="1:11" s="10" customFormat="1" ht="15.75" x14ac:dyDescent="0.25">
      <c r="A52" s="46"/>
      <c r="B52" s="48"/>
      <c r="C52" s="3" t="s">
        <v>19</v>
      </c>
      <c r="D52" s="4" t="s">
        <v>16</v>
      </c>
      <c r="E52" s="7">
        <v>14</v>
      </c>
      <c r="F52" s="9">
        <v>23</v>
      </c>
      <c r="G52" s="5"/>
      <c r="H52" s="6">
        <v>16.989999999999998</v>
      </c>
      <c r="I52" s="6"/>
      <c r="J52" s="6">
        <f t="shared" ref="J52:J55" si="24">F52*H52</f>
        <v>390.77</v>
      </c>
      <c r="K52" s="6">
        <f t="shared" ref="K52:K55" si="25">J52</f>
        <v>390.77</v>
      </c>
    </row>
    <row r="53" spans="1:11" s="10" customFormat="1" ht="15.75" x14ac:dyDescent="0.25">
      <c r="A53" s="46"/>
      <c r="B53" s="48"/>
      <c r="C53" s="3" t="s">
        <v>19</v>
      </c>
      <c r="D53" s="4" t="s">
        <v>10</v>
      </c>
      <c r="E53" s="7">
        <v>2</v>
      </c>
      <c r="F53" s="9">
        <v>3</v>
      </c>
      <c r="G53" s="5"/>
      <c r="H53" s="6">
        <v>16.989999999999998</v>
      </c>
      <c r="I53" s="6"/>
      <c r="J53" s="6">
        <f t="shared" si="24"/>
        <v>50.97</v>
      </c>
      <c r="K53" s="6">
        <f t="shared" si="25"/>
        <v>50.97</v>
      </c>
    </row>
    <row r="54" spans="1:11" s="10" customFormat="1" ht="15.75" x14ac:dyDescent="0.25">
      <c r="A54" s="46"/>
      <c r="B54" s="48"/>
      <c r="C54" s="3" t="s">
        <v>19</v>
      </c>
      <c r="D54" s="4" t="s">
        <v>11</v>
      </c>
      <c r="E54" s="7">
        <v>40</v>
      </c>
      <c r="F54" s="9">
        <v>67</v>
      </c>
      <c r="G54" s="5"/>
      <c r="H54" s="6">
        <v>16.989999999999998</v>
      </c>
      <c r="I54" s="6"/>
      <c r="J54" s="6">
        <f t="shared" si="24"/>
        <v>1138.33</v>
      </c>
      <c r="K54" s="6">
        <f t="shared" si="25"/>
        <v>1138.33</v>
      </c>
    </row>
    <row r="55" spans="1:11" s="10" customFormat="1" ht="15.75" x14ac:dyDescent="0.25">
      <c r="A55" s="46"/>
      <c r="B55" s="48"/>
      <c r="C55" s="3" t="s">
        <v>19</v>
      </c>
      <c r="D55" s="4" t="s">
        <v>12</v>
      </c>
      <c r="E55" s="7">
        <v>40</v>
      </c>
      <c r="F55" s="9">
        <v>73</v>
      </c>
      <c r="G55" s="5"/>
      <c r="H55" s="6">
        <v>16.989999999999998</v>
      </c>
      <c r="I55" s="6"/>
      <c r="J55" s="6">
        <f t="shared" si="24"/>
        <v>1240.27</v>
      </c>
      <c r="K55" s="6">
        <f t="shared" si="25"/>
        <v>1240.27</v>
      </c>
    </row>
    <row r="56" spans="1:11" s="10" customFormat="1" ht="15.75" x14ac:dyDescent="0.25">
      <c r="A56" s="46"/>
      <c r="B56" s="48"/>
      <c r="C56" s="3" t="s">
        <v>19</v>
      </c>
      <c r="D56" s="4" t="s">
        <v>13</v>
      </c>
      <c r="E56" s="7">
        <v>3</v>
      </c>
      <c r="F56" s="9"/>
      <c r="G56" s="6">
        <v>27</v>
      </c>
      <c r="H56" s="6"/>
      <c r="I56" s="6">
        <f>E56*G56</f>
        <v>81</v>
      </c>
      <c r="J56" s="6"/>
      <c r="K56" s="6">
        <f>I56</f>
        <v>81</v>
      </c>
    </row>
    <row r="57" spans="1:11" s="10" customFormat="1" ht="15.75" x14ac:dyDescent="0.25">
      <c r="A57" s="46"/>
      <c r="B57" s="48"/>
      <c r="C57" s="12"/>
      <c r="D57" s="13" t="s">
        <v>14</v>
      </c>
      <c r="E57" s="14">
        <v>360</v>
      </c>
      <c r="F57" s="14">
        <v>569</v>
      </c>
      <c r="G57" s="15"/>
      <c r="H57" s="15"/>
      <c r="I57" s="16"/>
      <c r="J57" s="16"/>
      <c r="K57" s="30">
        <f>SUM(K41:K56)</f>
        <v>10504.310000000001</v>
      </c>
    </row>
    <row r="58" spans="1:11" s="10" customFormat="1" ht="15.75" x14ac:dyDescent="0.25">
      <c r="A58" s="46"/>
      <c r="B58" s="48" t="s">
        <v>25</v>
      </c>
      <c r="C58" s="3" t="s">
        <v>15</v>
      </c>
      <c r="D58" s="4" t="s">
        <v>16</v>
      </c>
      <c r="E58" s="7">
        <v>3</v>
      </c>
      <c r="F58" s="9">
        <v>5</v>
      </c>
      <c r="G58" s="6"/>
      <c r="H58" s="6">
        <v>16.989999999999998</v>
      </c>
      <c r="I58" s="6"/>
      <c r="J58" s="6">
        <f t="shared" ref="J58:J64" si="26">F58*H58</f>
        <v>84.949999999999989</v>
      </c>
      <c r="K58" s="6">
        <f t="shared" ref="K58:K64" si="27">J58</f>
        <v>84.949999999999989</v>
      </c>
    </row>
    <row r="59" spans="1:11" s="10" customFormat="1" ht="15.75" x14ac:dyDescent="0.25">
      <c r="A59" s="46"/>
      <c r="B59" s="48"/>
      <c r="C59" s="3" t="s">
        <v>15</v>
      </c>
      <c r="D59" s="4" t="s">
        <v>11</v>
      </c>
      <c r="E59" s="7">
        <v>1</v>
      </c>
      <c r="F59" s="9">
        <v>2</v>
      </c>
      <c r="G59" s="17"/>
      <c r="H59" s="6">
        <v>16.989999999999998</v>
      </c>
      <c r="I59" s="17"/>
      <c r="J59" s="6">
        <f t="shared" si="26"/>
        <v>33.979999999999997</v>
      </c>
      <c r="K59" s="6">
        <f t="shared" si="27"/>
        <v>33.979999999999997</v>
      </c>
    </row>
    <row r="60" spans="1:11" s="10" customFormat="1" ht="15.75" x14ac:dyDescent="0.25">
      <c r="A60" s="46"/>
      <c r="B60" s="48"/>
      <c r="C60" s="3" t="s">
        <v>15</v>
      </c>
      <c r="D60" s="4" t="s">
        <v>12</v>
      </c>
      <c r="E60" s="7">
        <v>1</v>
      </c>
      <c r="F60" s="9">
        <v>2</v>
      </c>
      <c r="G60" s="17"/>
      <c r="H60" s="6">
        <v>16.989999999999998</v>
      </c>
      <c r="I60" s="17"/>
      <c r="J60" s="6">
        <f t="shared" si="26"/>
        <v>33.979999999999997</v>
      </c>
      <c r="K60" s="6">
        <f t="shared" si="27"/>
        <v>33.979999999999997</v>
      </c>
    </row>
    <row r="61" spans="1:11" s="10" customFormat="1" ht="15.75" x14ac:dyDescent="0.25">
      <c r="A61" s="46"/>
      <c r="B61" s="48"/>
      <c r="C61" s="3" t="s">
        <v>17</v>
      </c>
      <c r="D61" s="4" t="s">
        <v>16</v>
      </c>
      <c r="E61" s="7">
        <v>6</v>
      </c>
      <c r="F61" s="9">
        <v>10</v>
      </c>
      <c r="G61" s="17"/>
      <c r="H61" s="6">
        <v>16.989999999999998</v>
      </c>
      <c r="I61" s="17"/>
      <c r="J61" s="6">
        <f t="shared" si="26"/>
        <v>169.89999999999998</v>
      </c>
      <c r="K61" s="6">
        <f t="shared" si="27"/>
        <v>169.89999999999998</v>
      </c>
    </row>
    <row r="62" spans="1:11" s="10" customFormat="1" ht="15.75" x14ac:dyDescent="0.25">
      <c r="A62" s="46"/>
      <c r="B62" s="48"/>
      <c r="C62" s="3" t="s">
        <v>17</v>
      </c>
      <c r="D62" s="4" t="s">
        <v>11</v>
      </c>
      <c r="E62" s="7">
        <v>4</v>
      </c>
      <c r="F62" s="9">
        <v>7</v>
      </c>
      <c r="G62" s="17"/>
      <c r="H62" s="6">
        <v>16.989999999999998</v>
      </c>
      <c r="I62" s="17"/>
      <c r="J62" s="6">
        <f t="shared" si="26"/>
        <v>118.92999999999999</v>
      </c>
      <c r="K62" s="6">
        <f t="shared" si="27"/>
        <v>118.92999999999999</v>
      </c>
    </row>
    <row r="63" spans="1:11" s="10" customFormat="1" ht="15.75" x14ac:dyDescent="0.25">
      <c r="A63" s="46"/>
      <c r="B63" s="48"/>
      <c r="C63" s="3" t="s">
        <v>17</v>
      </c>
      <c r="D63" s="4" t="s">
        <v>12</v>
      </c>
      <c r="E63" s="7">
        <v>2</v>
      </c>
      <c r="F63" s="9">
        <v>4</v>
      </c>
      <c r="G63" s="17"/>
      <c r="H63" s="6">
        <v>16.989999999999998</v>
      </c>
      <c r="I63" s="17"/>
      <c r="J63" s="6">
        <f t="shared" si="26"/>
        <v>67.959999999999994</v>
      </c>
      <c r="K63" s="6">
        <f t="shared" si="27"/>
        <v>67.959999999999994</v>
      </c>
    </row>
    <row r="64" spans="1:11" s="10" customFormat="1" ht="15.75" x14ac:dyDescent="0.25">
      <c r="A64" s="46"/>
      <c r="B64" s="48"/>
      <c r="C64" s="3" t="s">
        <v>19</v>
      </c>
      <c r="D64" s="4" t="s">
        <v>12</v>
      </c>
      <c r="E64" s="7">
        <v>1</v>
      </c>
      <c r="F64" s="9">
        <v>2</v>
      </c>
      <c r="G64" s="17"/>
      <c r="H64" s="6">
        <v>16.989999999999998</v>
      </c>
      <c r="I64" s="17"/>
      <c r="J64" s="6">
        <f t="shared" si="26"/>
        <v>33.979999999999997</v>
      </c>
      <c r="K64" s="6">
        <f t="shared" si="27"/>
        <v>33.979999999999997</v>
      </c>
    </row>
    <row r="65" spans="1:11" s="10" customFormat="1" ht="15.75" x14ac:dyDescent="0.25">
      <c r="A65" s="46"/>
      <c r="B65" s="48"/>
      <c r="C65" s="12"/>
      <c r="D65" s="13" t="s">
        <v>14</v>
      </c>
      <c r="E65" s="14">
        <v>18</v>
      </c>
      <c r="F65" s="14">
        <v>32</v>
      </c>
      <c r="G65" s="18"/>
      <c r="H65" s="18"/>
      <c r="I65" s="18"/>
      <c r="J65" s="18"/>
      <c r="K65" s="31">
        <f>SUM(K58:K64)</f>
        <v>543.67999999999995</v>
      </c>
    </row>
    <row r="66" spans="1:11" s="10" customFormat="1" ht="15.75" x14ac:dyDescent="0.25">
      <c r="A66" s="47"/>
      <c r="B66" s="22"/>
      <c r="C66" s="23"/>
      <c r="D66" s="24" t="s">
        <v>33</v>
      </c>
      <c r="E66" s="25">
        <f>E65+E57+E40+E30</f>
        <v>1121</v>
      </c>
      <c r="F66" s="25">
        <f>F65+F57+F40+F30</f>
        <v>1829</v>
      </c>
      <c r="G66" s="26"/>
      <c r="H66" s="26"/>
      <c r="I66" s="26"/>
      <c r="J66" s="26"/>
      <c r="K66" s="32">
        <f>K65+K57+K40+K30</f>
        <v>32660.000000000004</v>
      </c>
    </row>
    <row r="69" spans="1:11" ht="15.75" x14ac:dyDescent="0.25">
      <c r="D69" s="37" t="s">
        <v>36</v>
      </c>
      <c r="E69" s="37"/>
      <c r="F69" s="37"/>
      <c r="G69" s="37"/>
      <c r="H69" s="37" t="s">
        <v>37</v>
      </c>
      <c r="I69" s="38"/>
      <c r="J69" s="39"/>
      <c r="K69" s="44"/>
    </row>
    <row r="70" spans="1:11" ht="15.75" x14ac:dyDescent="0.25">
      <c r="D70" s="39"/>
      <c r="E70" s="40" t="s">
        <v>38</v>
      </c>
      <c r="F70" s="41"/>
      <c r="G70" s="37"/>
      <c r="H70" s="40"/>
      <c r="I70" s="40"/>
      <c r="J70" s="39"/>
      <c r="K70" s="44"/>
    </row>
    <row r="71" spans="1:11" ht="15.75" x14ac:dyDescent="0.25">
      <c r="D71" s="52" t="s">
        <v>40</v>
      </c>
      <c r="E71" s="40"/>
      <c r="F71" s="41"/>
      <c r="G71" s="37"/>
      <c r="H71" s="40"/>
      <c r="I71" s="52" t="s">
        <v>40</v>
      </c>
      <c r="J71" s="39"/>
      <c r="K71" s="44"/>
    </row>
    <row r="72" spans="1:11" ht="15.75" x14ac:dyDescent="0.25">
      <c r="D72" s="37" t="s">
        <v>39</v>
      </c>
      <c r="E72" s="37"/>
      <c r="F72" s="37"/>
      <c r="G72" s="37"/>
      <c r="H72" s="37"/>
      <c r="I72" s="40"/>
      <c r="J72" s="39"/>
      <c r="K72" s="44"/>
    </row>
    <row r="73" spans="1:11" ht="15.75" x14ac:dyDescent="0.25">
      <c r="D73" s="42"/>
      <c r="E73" s="33"/>
      <c r="F73" s="33"/>
      <c r="G73" s="33"/>
      <c r="H73" s="33"/>
      <c r="I73" s="34"/>
      <c r="J73" s="42"/>
      <c r="K73" s="44"/>
    </row>
    <row r="74" spans="1:11" ht="15.75" x14ac:dyDescent="0.25">
      <c r="D74" s="43"/>
      <c r="E74" s="35"/>
      <c r="F74" s="35"/>
      <c r="G74" s="35"/>
      <c r="H74" s="35"/>
      <c r="I74" s="36"/>
      <c r="J74" s="43"/>
      <c r="K74" s="44"/>
    </row>
    <row r="75" spans="1:11" ht="15.75" x14ac:dyDescent="0.25">
      <c r="D75" s="39"/>
      <c r="E75" s="37"/>
      <c r="F75" s="35"/>
      <c r="G75" s="35"/>
      <c r="H75" s="35"/>
      <c r="I75" s="36"/>
      <c r="J75" s="43"/>
      <c r="K75" s="44"/>
    </row>
    <row r="76" spans="1:11" ht="15.75" x14ac:dyDescent="0.25">
      <c r="D76" s="39"/>
      <c r="E76" s="37"/>
      <c r="F76" s="35"/>
      <c r="G76" s="35"/>
      <c r="H76" s="35"/>
      <c r="I76" s="36"/>
      <c r="J76" s="43"/>
      <c r="K76" s="44"/>
    </row>
  </sheetData>
  <autoFilter ref="A1:K66" xr:uid="{00000000-0009-0000-0000-000000000000}"/>
  <mergeCells count="5">
    <mergeCell ref="A3:A66"/>
    <mergeCell ref="B31:B40"/>
    <mergeCell ref="B3:B30"/>
    <mergeCell ref="B41:B57"/>
    <mergeCell ref="B58:B65"/>
  </mergeCells>
  <pageMargins left="0.70866141732283472" right="0" top="0.74803149606299213" bottom="1.5748031496062993" header="0.31496062992125984" footer="0.31496062992125984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3"/>
  <sheetViews>
    <sheetView tabSelected="1" topLeftCell="A31" workbookViewId="0">
      <selection activeCell="D52" sqref="D52:D53"/>
    </sheetView>
  </sheetViews>
  <sheetFormatPr defaultRowHeight="15" x14ac:dyDescent="0.25"/>
  <cols>
    <col min="2" max="2" width="10.28515625" customWidth="1"/>
    <col min="3" max="3" width="10.140625" customWidth="1"/>
    <col min="4" max="4" width="35.5703125" customWidth="1"/>
    <col min="5" max="5" width="12.42578125" customWidth="1"/>
    <col min="6" max="6" width="11.7109375" customWidth="1"/>
    <col min="7" max="7" width="9.7109375" customWidth="1"/>
    <col min="8" max="8" width="9.85546875" customWidth="1"/>
    <col min="9" max="9" width="10.140625" customWidth="1"/>
    <col min="10" max="10" width="10.28515625" customWidth="1"/>
    <col min="11" max="11" width="10.42578125" customWidth="1"/>
  </cols>
  <sheetData>
    <row r="1" spans="1:11" ht="15.75" x14ac:dyDescent="0.25">
      <c r="D1" s="19" t="s">
        <v>35</v>
      </c>
    </row>
    <row r="2" spans="1:11" ht="78.75" x14ac:dyDescent="0.25">
      <c r="A2" s="21" t="s">
        <v>30</v>
      </c>
      <c r="B2" s="20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s="10" customFormat="1" ht="15.75" x14ac:dyDescent="0.25">
      <c r="A3" s="45" t="s">
        <v>29</v>
      </c>
      <c r="B3" s="49" t="s">
        <v>31</v>
      </c>
      <c r="C3" s="3" t="s">
        <v>15</v>
      </c>
      <c r="D3" s="11" t="s">
        <v>21</v>
      </c>
      <c r="E3" s="7">
        <v>22</v>
      </c>
      <c r="F3" s="9"/>
      <c r="G3" s="6">
        <v>26.49</v>
      </c>
      <c r="H3" s="6"/>
      <c r="I3" s="6">
        <f>E3*G3</f>
        <v>582.78</v>
      </c>
      <c r="J3" s="6"/>
      <c r="K3" s="6">
        <f>I3</f>
        <v>582.78</v>
      </c>
    </row>
    <row r="4" spans="1:11" s="10" customFormat="1" ht="15.75" x14ac:dyDescent="0.25">
      <c r="A4" s="46"/>
      <c r="B4" s="50"/>
      <c r="C4" s="3" t="s">
        <v>15</v>
      </c>
      <c r="D4" s="4" t="s">
        <v>16</v>
      </c>
      <c r="E4" s="7">
        <v>26</v>
      </c>
      <c r="F4" s="9">
        <v>43</v>
      </c>
      <c r="G4" s="5"/>
      <c r="H4" s="6">
        <v>16.7</v>
      </c>
      <c r="I4" s="6"/>
      <c r="J4" s="6">
        <f t="shared" ref="J4:J7" si="0">F4*H4</f>
        <v>718.1</v>
      </c>
      <c r="K4" s="6">
        <f t="shared" ref="K4:K7" si="1">J4</f>
        <v>718.1</v>
      </c>
    </row>
    <row r="5" spans="1:11" s="10" customFormat="1" ht="15.75" x14ac:dyDescent="0.25">
      <c r="A5" s="46"/>
      <c r="B5" s="50"/>
      <c r="C5" s="3" t="s">
        <v>15</v>
      </c>
      <c r="D5" s="4" t="s">
        <v>10</v>
      </c>
      <c r="E5" s="7">
        <v>2</v>
      </c>
      <c r="F5" s="9">
        <v>3</v>
      </c>
      <c r="G5" s="5"/>
      <c r="H5" s="6">
        <v>16.7</v>
      </c>
      <c r="I5" s="6"/>
      <c r="J5" s="6">
        <f t="shared" si="0"/>
        <v>50.099999999999994</v>
      </c>
      <c r="K5" s="6">
        <f t="shared" si="1"/>
        <v>50.099999999999994</v>
      </c>
    </row>
    <row r="6" spans="1:11" s="10" customFormat="1" ht="15.75" x14ac:dyDescent="0.25">
      <c r="A6" s="46"/>
      <c r="B6" s="50"/>
      <c r="C6" s="3" t="s">
        <v>15</v>
      </c>
      <c r="D6" s="4" t="s">
        <v>11</v>
      </c>
      <c r="E6" s="7">
        <v>139</v>
      </c>
      <c r="F6" s="9">
        <v>232</v>
      </c>
      <c r="G6" s="5"/>
      <c r="H6" s="6">
        <v>16.7</v>
      </c>
      <c r="I6" s="6"/>
      <c r="J6" s="6">
        <f t="shared" si="0"/>
        <v>3874.3999999999996</v>
      </c>
      <c r="K6" s="6">
        <f t="shared" si="1"/>
        <v>3874.3999999999996</v>
      </c>
    </row>
    <row r="7" spans="1:11" s="10" customFormat="1" ht="15.75" x14ac:dyDescent="0.25">
      <c r="A7" s="46"/>
      <c r="B7" s="50"/>
      <c r="C7" s="3" t="s">
        <v>15</v>
      </c>
      <c r="D7" s="4" t="s">
        <v>12</v>
      </c>
      <c r="E7" s="7">
        <v>80</v>
      </c>
      <c r="F7" s="9">
        <v>145</v>
      </c>
      <c r="G7" s="5"/>
      <c r="H7" s="6">
        <v>16.7</v>
      </c>
      <c r="I7" s="6"/>
      <c r="J7" s="6">
        <f t="shared" si="0"/>
        <v>2421.5</v>
      </c>
      <c r="K7" s="6">
        <f t="shared" si="1"/>
        <v>2421.5</v>
      </c>
    </row>
    <row r="8" spans="1:11" s="10" customFormat="1" ht="15.75" x14ac:dyDescent="0.25">
      <c r="A8" s="46"/>
      <c r="B8" s="50"/>
      <c r="C8" s="3" t="s">
        <v>15</v>
      </c>
      <c r="D8" s="4" t="s">
        <v>13</v>
      </c>
      <c r="E8" s="7">
        <v>20</v>
      </c>
      <c r="F8" s="9"/>
      <c r="G8" s="6">
        <v>26.49</v>
      </c>
      <c r="H8" s="6"/>
      <c r="I8" s="6">
        <f t="shared" ref="I8:I9" si="2">E8*G8</f>
        <v>529.79999999999995</v>
      </c>
      <c r="J8" s="6"/>
      <c r="K8" s="6">
        <f t="shared" ref="K8:K9" si="3">I8</f>
        <v>529.79999999999995</v>
      </c>
    </row>
    <row r="9" spans="1:11" s="10" customFormat="1" ht="15.75" x14ac:dyDescent="0.25">
      <c r="A9" s="46"/>
      <c r="B9" s="50"/>
      <c r="C9" s="27" t="s">
        <v>17</v>
      </c>
      <c r="D9" s="11" t="s">
        <v>21</v>
      </c>
      <c r="E9" s="7">
        <v>16</v>
      </c>
      <c r="F9" s="8"/>
      <c r="G9" s="6">
        <v>26.49</v>
      </c>
      <c r="H9" s="6"/>
      <c r="I9" s="6">
        <f t="shared" si="2"/>
        <v>423.84</v>
      </c>
      <c r="J9" s="28"/>
      <c r="K9" s="6">
        <f t="shared" si="3"/>
        <v>423.84</v>
      </c>
    </row>
    <row r="10" spans="1:11" s="10" customFormat="1" ht="15.75" x14ac:dyDescent="0.25">
      <c r="A10" s="46"/>
      <c r="B10" s="50"/>
      <c r="C10" s="29" t="s">
        <v>17</v>
      </c>
      <c r="D10" s="4" t="s">
        <v>16</v>
      </c>
      <c r="E10" s="7">
        <v>30</v>
      </c>
      <c r="F10" s="9">
        <v>50</v>
      </c>
      <c r="G10" s="5"/>
      <c r="H10" s="6">
        <v>16.7</v>
      </c>
      <c r="I10" s="28"/>
      <c r="J10" s="6">
        <f t="shared" ref="J10:J13" si="4">F10*H10</f>
        <v>835</v>
      </c>
      <c r="K10" s="6">
        <f t="shared" ref="K10:K13" si="5">J10</f>
        <v>835</v>
      </c>
    </row>
    <row r="11" spans="1:11" s="10" customFormat="1" ht="15.75" x14ac:dyDescent="0.25">
      <c r="A11" s="46"/>
      <c r="B11" s="50"/>
      <c r="C11" s="29" t="s">
        <v>17</v>
      </c>
      <c r="D11" s="4" t="s">
        <v>10</v>
      </c>
      <c r="E11" s="7">
        <v>5</v>
      </c>
      <c r="F11" s="9">
        <v>8</v>
      </c>
      <c r="G11" s="5"/>
      <c r="H11" s="6">
        <v>16.7</v>
      </c>
      <c r="I11" s="28"/>
      <c r="J11" s="6">
        <f t="shared" si="4"/>
        <v>133.6</v>
      </c>
      <c r="K11" s="6">
        <f t="shared" si="5"/>
        <v>133.6</v>
      </c>
    </row>
    <row r="12" spans="1:11" s="10" customFormat="1" ht="15.75" x14ac:dyDescent="0.25">
      <c r="A12" s="46"/>
      <c r="B12" s="50"/>
      <c r="C12" s="29" t="s">
        <v>17</v>
      </c>
      <c r="D12" s="4" t="s">
        <v>11</v>
      </c>
      <c r="E12" s="7">
        <v>100</v>
      </c>
      <c r="F12" s="9">
        <v>167</v>
      </c>
      <c r="G12" s="5"/>
      <c r="H12" s="6">
        <v>16.7</v>
      </c>
      <c r="I12" s="28"/>
      <c r="J12" s="6">
        <f t="shared" si="4"/>
        <v>2788.9</v>
      </c>
      <c r="K12" s="6">
        <f t="shared" si="5"/>
        <v>2788.9</v>
      </c>
    </row>
    <row r="13" spans="1:11" s="10" customFormat="1" ht="15.75" x14ac:dyDescent="0.25">
      <c r="A13" s="46"/>
      <c r="B13" s="50"/>
      <c r="C13" s="29" t="s">
        <v>17</v>
      </c>
      <c r="D13" s="4" t="s">
        <v>12</v>
      </c>
      <c r="E13" s="7">
        <v>40</v>
      </c>
      <c r="F13" s="9">
        <v>73</v>
      </c>
      <c r="G13" s="5"/>
      <c r="H13" s="6">
        <v>16.7</v>
      </c>
      <c r="I13" s="28"/>
      <c r="J13" s="6">
        <f t="shared" si="4"/>
        <v>1219.0999999999999</v>
      </c>
      <c r="K13" s="6">
        <f t="shared" si="5"/>
        <v>1219.0999999999999</v>
      </c>
    </row>
    <row r="14" spans="1:11" s="10" customFormat="1" ht="15.75" x14ac:dyDescent="0.25">
      <c r="A14" s="46"/>
      <c r="B14" s="50"/>
      <c r="C14" s="29" t="s">
        <v>17</v>
      </c>
      <c r="D14" s="4" t="s">
        <v>13</v>
      </c>
      <c r="E14" s="7">
        <v>10</v>
      </c>
      <c r="F14" s="8"/>
      <c r="G14" s="6">
        <v>26.49</v>
      </c>
      <c r="H14" s="6"/>
      <c r="I14" s="6">
        <f t="shared" ref="I14:I15" si="6">E14*G14</f>
        <v>264.89999999999998</v>
      </c>
      <c r="J14" s="28"/>
      <c r="K14" s="6">
        <f t="shared" ref="K14:K15" si="7">I14</f>
        <v>264.89999999999998</v>
      </c>
    </row>
    <row r="15" spans="1:11" s="10" customFormat="1" ht="15.75" x14ac:dyDescent="0.25">
      <c r="A15" s="46"/>
      <c r="B15" s="50"/>
      <c r="C15" s="29" t="s">
        <v>19</v>
      </c>
      <c r="D15" s="11" t="s">
        <v>21</v>
      </c>
      <c r="E15" s="7">
        <v>6</v>
      </c>
      <c r="F15" s="8"/>
      <c r="G15" s="6">
        <v>26.49</v>
      </c>
      <c r="H15" s="6"/>
      <c r="I15" s="6">
        <f t="shared" si="6"/>
        <v>158.94</v>
      </c>
      <c r="J15" s="28"/>
      <c r="K15" s="6">
        <f t="shared" si="7"/>
        <v>158.94</v>
      </c>
    </row>
    <row r="16" spans="1:11" s="10" customFormat="1" ht="15.75" x14ac:dyDescent="0.25">
      <c r="A16" s="46"/>
      <c r="B16" s="50"/>
      <c r="C16" s="29" t="s">
        <v>19</v>
      </c>
      <c r="D16" s="4" t="s">
        <v>16</v>
      </c>
      <c r="E16" s="7">
        <v>18</v>
      </c>
      <c r="F16" s="9">
        <v>30</v>
      </c>
      <c r="G16" s="5"/>
      <c r="H16" s="6">
        <v>16.7</v>
      </c>
      <c r="I16" s="28"/>
      <c r="J16" s="6">
        <f t="shared" ref="J16:J19" si="8">F16*H16</f>
        <v>501</v>
      </c>
      <c r="K16" s="6">
        <f t="shared" ref="K16:K19" si="9">J16</f>
        <v>501</v>
      </c>
    </row>
    <row r="17" spans="1:11" s="10" customFormat="1" ht="15.75" x14ac:dyDescent="0.25">
      <c r="A17" s="46"/>
      <c r="B17" s="50"/>
      <c r="C17" s="29" t="s">
        <v>19</v>
      </c>
      <c r="D17" s="4" t="s">
        <v>10</v>
      </c>
      <c r="E17" s="7">
        <v>2</v>
      </c>
      <c r="F17" s="9">
        <v>3</v>
      </c>
      <c r="G17" s="5"/>
      <c r="H17" s="6">
        <v>16.7</v>
      </c>
      <c r="I17" s="28"/>
      <c r="J17" s="6">
        <f t="shared" si="8"/>
        <v>50.099999999999994</v>
      </c>
      <c r="K17" s="6">
        <f t="shared" si="9"/>
        <v>50.099999999999994</v>
      </c>
    </row>
    <row r="18" spans="1:11" s="10" customFormat="1" ht="15.75" x14ac:dyDescent="0.25">
      <c r="A18" s="46"/>
      <c r="B18" s="50"/>
      <c r="C18" s="29" t="s">
        <v>19</v>
      </c>
      <c r="D18" s="4" t="s">
        <v>11</v>
      </c>
      <c r="E18" s="7">
        <v>50</v>
      </c>
      <c r="F18" s="9">
        <v>83</v>
      </c>
      <c r="G18" s="5"/>
      <c r="H18" s="6">
        <v>16.7</v>
      </c>
      <c r="I18" s="28"/>
      <c r="J18" s="6">
        <f t="shared" si="8"/>
        <v>1386.1</v>
      </c>
      <c r="K18" s="6">
        <f t="shared" si="9"/>
        <v>1386.1</v>
      </c>
    </row>
    <row r="19" spans="1:11" s="10" customFormat="1" ht="15.75" x14ac:dyDescent="0.25">
      <c r="A19" s="46"/>
      <c r="B19" s="50"/>
      <c r="C19" s="29" t="s">
        <v>19</v>
      </c>
      <c r="D19" s="4" t="s">
        <v>12</v>
      </c>
      <c r="E19" s="7">
        <v>25</v>
      </c>
      <c r="F19" s="9">
        <v>45</v>
      </c>
      <c r="G19" s="5"/>
      <c r="H19" s="6">
        <v>16.7</v>
      </c>
      <c r="I19" s="28"/>
      <c r="J19" s="6">
        <f t="shared" si="8"/>
        <v>751.5</v>
      </c>
      <c r="K19" s="6">
        <f t="shared" si="9"/>
        <v>751.5</v>
      </c>
    </row>
    <row r="20" spans="1:11" s="10" customFormat="1" ht="15.75" x14ac:dyDescent="0.25">
      <c r="A20" s="46"/>
      <c r="B20" s="50"/>
      <c r="C20" s="29" t="s">
        <v>19</v>
      </c>
      <c r="D20" s="4" t="s">
        <v>13</v>
      </c>
      <c r="E20" s="7">
        <v>6</v>
      </c>
      <c r="F20" s="8"/>
      <c r="G20" s="6">
        <v>26.48</v>
      </c>
      <c r="H20" s="6"/>
      <c r="I20" s="6">
        <f>E20*G20</f>
        <v>158.88</v>
      </c>
      <c r="J20" s="28"/>
      <c r="K20" s="6">
        <f>I20</f>
        <v>158.88</v>
      </c>
    </row>
    <row r="21" spans="1:11" s="10" customFormat="1" ht="15.75" x14ac:dyDescent="0.25">
      <c r="A21" s="46"/>
      <c r="B21" s="51"/>
      <c r="C21" s="12"/>
      <c r="D21" s="13" t="s">
        <v>14</v>
      </c>
      <c r="E21" s="14">
        <v>597</v>
      </c>
      <c r="F21" s="14">
        <v>882</v>
      </c>
      <c r="G21" s="15"/>
      <c r="H21" s="15"/>
      <c r="I21" s="16"/>
      <c r="J21" s="16"/>
      <c r="K21" s="30">
        <f>SUM(K3:K20)</f>
        <v>16848.54</v>
      </c>
    </row>
    <row r="22" spans="1:11" s="10" customFormat="1" ht="15.75" x14ac:dyDescent="0.25">
      <c r="A22" s="46"/>
      <c r="B22" s="49" t="s">
        <v>32</v>
      </c>
      <c r="C22" s="3" t="s">
        <v>15</v>
      </c>
      <c r="D22" s="4" t="s">
        <v>16</v>
      </c>
      <c r="E22" s="7">
        <v>1</v>
      </c>
      <c r="F22" s="9">
        <v>2</v>
      </c>
      <c r="G22" s="6"/>
      <c r="H22" s="6">
        <v>16.7</v>
      </c>
      <c r="I22" s="6"/>
      <c r="J22" s="6">
        <f t="shared" ref="J22:J25" si="10">F22*H22</f>
        <v>33.4</v>
      </c>
      <c r="K22" s="6">
        <f t="shared" ref="K22:K25" si="11">J22</f>
        <v>33.4</v>
      </c>
    </row>
    <row r="23" spans="1:11" s="10" customFormat="1" ht="15.75" x14ac:dyDescent="0.25">
      <c r="A23" s="46"/>
      <c r="B23" s="50"/>
      <c r="C23" s="3" t="s">
        <v>15</v>
      </c>
      <c r="D23" s="4" t="s">
        <v>10</v>
      </c>
      <c r="E23" s="7">
        <v>1</v>
      </c>
      <c r="F23" s="9">
        <v>2</v>
      </c>
      <c r="G23" s="17"/>
      <c r="H23" s="6">
        <v>16.7</v>
      </c>
      <c r="I23" s="17"/>
      <c r="J23" s="6">
        <f t="shared" si="10"/>
        <v>33.4</v>
      </c>
      <c r="K23" s="6">
        <f t="shared" si="11"/>
        <v>33.4</v>
      </c>
    </row>
    <row r="24" spans="1:11" s="10" customFormat="1" ht="15.75" x14ac:dyDescent="0.25">
      <c r="A24" s="46"/>
      <c r="B24" s="50"/>
      <c r="C24" s="3" t="s">
        <v>15</v>
      </c>
      <c r="D24" s="4" t="s">
        <v>11</v>
      </c>
      <c r="E24" s="7">
        <v>15</v>
      </c>
      <c r="F24" s="9">
        <v>25</v>
      </c>
      <c r="G24" s="17"/>
      <c r="H24" s="6">
        <v>16.7</v>
      </c>
      <c r="I24" s="17"/>
      <c r="J24" s="6">
        <f t="shared" si="10"/>
        <v>417.5</v>
      </c>
      <c r="K24" s="6">
        <f t="shared" si="11"/>
        <v>417.5</v>
      </c>
    </row>
    <row r="25" spans="1:11" s="10" customFormat="1" ht="15.75" x14ac:dyDescent="0.25">
      <c r="A25" s="46"/>
      <c r="B25" s="50"/>
      <c r="C25" s="3" t="s">
        <v>15</v>
      </c>
      <c r="D25" s="4" t="s">
        <v>12</v>
      </c>
      <c r="E25" s="7">
        <v>10</v>
      </c>
      <c r="F25" s="9">
        <v>18</v>
      </c>
      <c r="G25" s="17"/>
      <c r="H25" s="6">
        <v>16.7</v>
      </c>
      <c r="I25" s="17"/>
      <c r="J25" s="6">
        <f t="shared" si="10"/>
        <v>300.59999999999997</v>
      </c>
      <c r="K25" s="6">
        <f t="shared" si="11"/>
        <v>300.59999999999997</v>
      </c>
    </row>
    <row r="26" spans="1:11" s="10" customFormat="1" ht="15.75" x14ac:dyDescent="0.25">
      <c r="A26" s="46"/>
      <c r="B26" s="50"/>
      <c r="C26" s="3" t="s">
        <v>17</v>
      </c>
      <c r="D26" s="11" t="s">
        <v>21</v>
      </c>
      <c r="E26" s="7">
        <v>1</v>
      </c>
      <c r="F26" s="8"/>
      <c r="G26" s="6">
        <v>26.48</v>
      </c>
      <c r="H26" s="17"/>
      <c r="I26" s="6">
        <f>E26*G26</f>
        <v>26.48</v>
      </c>
      <c r="J26" s="17"/>
      <c r="K26" s="6">
        <f>I26</f>
        <v>26.48</v>
      </c>
    </row>
    <row r="27" spans="1:11" s="10" customFormat="1" ht="15.75" x14ac:dyDescent="0.25">
      <c r="A27" s="46"/>
      <c r="B27" s="50"/>
      <c r="C27" s="3" t="s">
        <v>17</v>
      </c>
      <c r="D27" s="4" t="s">
        <v>16</v>
      </c>
      <c r="E27" s="7">
        <v>4</v>
      </c>
      <c r="F27" s="9">
        <v>7</v>
      </c>
      <c r="G27" s="6"/>
      <c r="H27" s="6">
        <v>16.7</v>
      </c>
      <c r="I27" s="6"/>
      <c r="J27" s="6">
        <f t="shared" ref="J27:J30" si="12">F27*H27</f>
        <v>116.89999999999999</v>
      </c>
      <c r="K27" s="6">
        <f t="shared" ref="K27:K30" si="13">J27</f>
        <v>116.89999999999999</v>
      </c>
    </row>
    <row r="28" spans="1:11" s="10" customFormat="1" ht="15.75" x14ac:dyDescent="0.25">
      <c r="A28" s="46"/>
      <c r="B28" s="50"/>
      <c r="C28" s="3" t="s">
        <v>17</v>
      </c>
      <c r="D28" s="4" t="s">
        <v>10</v>
      </c>
      <c r="E28" s="7">
        <v>1</v>
      </c>
      <c r="F28" s="9">
        <v>2</v>
      </c>
      <c r="G28" s="17"/>
      <c r="H28" s="6">
        <v>16.7</v>
      </c>
      <c r="I28" s="17"/>
      <c r="J28" s="6">
        <f t="shared" si="12"/>
        <v>33.4</v>
      </c>
      <c r="K28" s="6">
        <f t="shared" si="13"/>
        <v>33.4</v>
      </c>
    </row>
    <row r="29" spans="1:11" s="10" customFormat="1" ht="15.75" x14ac:dyDescent="0.25">
      <c r="A29" s="46"/>
      <c r="B29" s="50"/>
      <c r="C29" s="3" t="s">
        <v>17</v>
      </c>
      <c r="D29" s="4" t="s">
        <v>11</v>
      </c>
      <c r="E29" s="7">
        <v>20</v>
      </c>
      <c r="F29" s="9">
        <v>33</v>
      </c>
      <c r="G29" s="17"/>
      <c r="H29" s="6">
        <v>16.7</v>
      </c>
      <c r="I29" s="17"/>
      <c r="J29" s="6">
        <f t="shared" si="12"/>
        <v>551.1</v>
      </c>
      <c r="K29" s="6">
        <f t="shared" si="13"/>
        <v>551.1</v>
      </c>
    </row>
    <row r="30" spans="1:11" s="10" customFormat="1" ht="15.75" x14ac:dyDescent="0.25">
      <c r="A30" s="46"/>
      <c r="B30" s="50"/>
      <c r="C30" s="3" t="s">
        <v>17</v>
      </c>
      <c r="D30" s="4" t="s">
        <v>12</v>
      </c>
      <c r="E30" s="7">
        <v>9</v>
      </c>
      <c r="F30" s="9">
        <v>16</v>
      </c>
      <c r="G30" s="17"/>
      <c r="H30" s="6">
        <v>16.7</v>
      </c>
      <c r="I30" s="17"/>
      <c r="J30" s="6">
        <f t="shared" si="12"/>
        <v>267.2</v>
      </c>
      <c r="K30" s="6">
        <f t="shared" si="13"/>
        <v>267.2</v>
      </c>
    </row>
    <row r="31" spans="1:11" s="10" customFormat="1" ht="15.75" x14ac:dyDescent="0.25">
      <c r="A31" s="46"/>
      <c r="B31" s="50"/>
      <c r="C31" s="3" t="s">
        <v>18</v>
      </c>
      <c r="D31" s="11" t="s">
        <v>21</v>
      </c>
      <c r="E31" s="7">
        <v>2</v>
      </c>
      <c r="F31" s="8"/>
      <c r="G31" s="6">
        <v>26.49</v>
      </c>
      <c r="H31" s="6"/>
      <c r="I31" s="6">
        <f>E31*G31</f>
        <v>52.98</v>
      </c>
      <c r="J31" s="6"/>
      <c r="K31" s="6">
        <f>I31</f>
        <v>52.98</v>
      </c>
    </row>
    <row r="32" spans="1:11" s="10" customFormat="1" ht="15.75" x14ac:dyDescent="0.25">
      <c r="A32" s="46"/>
      <c r="B32" s="50"/>
      <c r="C32" s="3" t="s">
        <v>18</v>
      </c>
      <c r="D32" s="4" t="s">
        <v>16</v>
      </c>
      <c r="E32" s="7">
        <v>58</v>
      </c>
      <c r="F32" s="9">
        <v>97</v>
      </c>
      <c r="G32" s="17"/>
      <c r="H32" s="6">
        <v>16.7</v>
      </c>
      <c r="I32" s="17"/>
      <c r="J32" s="6">
        <f t="shared" ref="J32:J35" si="14">F32*H32</f>
        <v>1619.8999999999999</v>
      </c>
      <c r="K32" s="6">
        <f t="shared" ref="K32:K35" si="15">J32</f>
        <v>1619.8999999999999</v>
      </c>
    </row>
    <row r="33" spans="1:11" s="10" customFormat="1" ht="15.75" x14ac:dyDescent="0.25">
      <c r="A33" s="46"/>
      <c r="B33" s="50"/>
      <c r="C33" s="3" t="s">
        <v>18</v>
      </c>
      <c r="D33" s="4" t="s">
        <v>10</v>
      </c>
      <c r="E33" s="7">
        <v>3</v>
      </c>
      <c r="F33" s="9">
        <v>5</v>
      </c>
      <c r="G33" s="17"/>
      <c r="H33" s="6">
        <v>16.7</v>
      </c>
      <c r="I33" s="17"/>
      <c r="J33" s="6">
        <f t="shared" si="14"/>
        <v>83.5</v>
      </c>
      <c r="K33" s="6">
        <f t="shared" si="15"/>
        <v>83.5</v>
      </c>
    </row>
    <row r="34" spans="1:11" s="10" customFormat="1" ht="15.75" x14ac:dyDescent="0.25">
      <c r="A34" s="46"/>
      <c r="B34" s="50"/>
      <c r="C34" s="3" t="s">
        <v>18</v>
      </c>
      <c r="D34" s="4" t="s">
        <v>11</v>
      </c>
      <c r="E34" s="7">
        <v>100</v>
      </c>
      <c r="F34" s="9">
        <v>167</v>
      </c>
      <c r="G34" s="17"/>
      <c r="H34" s="6">
        <v>16.7</v>
      </c>
      <c r="I34" s="17"/>
      <c r="J34" s="6">
        <f t="shared" si="14"/>
        <v>2788.9</v>
      </c>
      <c r="K34" s="6">
        <f t="shared" si="15"/>
        <v>2788.9</v>
      </c>
    </row>
    <row r="35" spans="1:11" s="10" customFormat="1" ht="15.75" x14ac:dyDescent="0.25">
      <c r="A35" s="46"/>
      <c r="B35" s="50"/>
      <c r="C35" s="3" t="s">
        <v>18</v>
      </c>
      <c r="D35" s="4" t="s">
        <v>12</v>
      </c>
      <c r="E35" s="7">
        <v>39</v>
      </c>
      <c r="F35" s="9">
        <v>71</v>
      </c>
      <c r="G35" s="17"/>
      <c r="H35" s="6">
        <v>16.7</v>
      </c>
      <c r="I35" s="17"/>
      <c r="J35" s="6">
        <f t="shared" si="14"/>
        <v>1185.7</v>
      </c>
      <c r="K35" s="6">
        <f t="shared" si="15"/>
        <v>1185.7</v>
      </c>
    </row>
    <row r="36" spans="1:11" s="10" customFormat="1" ht="15.75" x14ac:dyDescent="0.25">
      <c r="A36" s="46"/>
      <c r="B36" s="50"/>
      <c r="C36" s="3" t="s">
        <v>19</v>
      </c>
      <c r="D36" s="11" t="s">
        <v>21</v>
      </c>
      <c r="E36" s="7">
        <v>4</v>
      </c>
      <c r="F36" s="8"/>
      <c r="G36" s="6">
        <v>26.49</v>
      </c>
      <c r="H36" s="17"/>
      <c r="I36" s="6">
        <f>E36*G36</f>
        <v>105.96</v>
      </c>
      <c r="J36" s="17"/>
      <c r="K36" s="6">
        <f>I36</f>
        <v>105.96</v>
      </c>
    </row>
    <row r="37" spans="1:11" s="10" customFormat="1" ht="15.75" x14ac:dyDescent="0.25">
      <c r="A37" s="46"/>
      <c r="B37" s="50"/>
      <c r="C37" s="3" t="s">
        <v>19</v>
      </c>
      <c r="D37" s="4" t="s">
        <v>16</v>
      </c>
      <c r="E37" s="7">
        <v>10</v>
      </c>
      <c r="F37" s="9">
        <v>17</v>
      </c>
      <c r="G37" s="6"/>
      <c r="H37" s="6">
        <v>16.7</v>
      </c>
      <c r="I37" s="6"/>
      <c r="J37" s="6">
        <f t="shared" ref="J37:J40" si="16">F37*H37</f>
        <v>283.89999999999998</v>
      </c>
      <c r="K37" s="6">
        <f t="shared" ref="K37:K40" si="17">J37</f>
        <v>283.89999999999998</v>
      </c>
    </row>
    <row r="38" spans="1:11" s="10" customFormat="1" ht="15.75" x14ac:dyDescent="0.25">
      <c r="A38" s="46"/>
      <c r="B38" s="50"/>
      <c r="C38" s="3" t="s">
        <v>19</v>
      </c>
      <c r="D38" s="4" t="s">
        <v>10</v>
      </c>
      <c r="E38" s="7">
        <v>1</v>
      </c>
      <c r="F38" s="9">
        <v>2</v>
      </c>
      <c r="G38" s="6"/>
      <c r="H38" s="6">
        <v>16.7</v>
      </c>
      <c r="I38" s="6"/>
      <c r="J38" s="6">
        <f t="shared" si="16"/>
        <v>33.4</v>
      </c>
      <c r="K38" s="6">
        <f t="shared" si="17"/>
        <v>33.4</v>
      </c>
    </row>
    <row r="39" spans="1:11" s="10" customFormat="1" ht="15.75" x14ac:dyDescent="0.25">
      <c r="A39" s="46"/>
      <c r="B39" s="50"/>
      <c r="C39" s="3" t="s">
        <v>19</v>
      </c>
      <c r="D39" s="4" t="s">
        <v>11</v>
      </c>
      <c r="E39" s="7">
        <v>100</v>
      </c>
      <c r="F39" s="9">
        <v>167</v>
      </c>
      <c r="G39" s="6"/>
      <c r="H39" s="6">
        <v>16.7</v>
      </c>
      <c r="I39" s="6"/>
      <c r="J39" s="6">
        <f t="shared" si="16"/>
        <v>2788.9</v>
      </c>
      <c r="K39" s="6">
        <f t="shared" si="17"/>
        <v>2788.9</v>
      </c>
    </row>
    <row r="40" spans="1:11" s="10" customFormat="1" ht="15.75" x14ac:dyDescent="0.25">
      <c r="A40" s="46"/>
      <c r="B40" s="50"/>
      <c r="C40" s="3" t="s">
        <v>19</v>
      </c>
      <c r="D40" s="4" t="s">
        <v>12</v>
      </c>
      <c r="E40" s="7">
        <v>45</v>
      </c>
      <c r="F40" s="9">
        <v>82</v>
      </c>
      <c r="G40" s="6"/>
      <c r="H40" s="6">
        <v>16.7</v>
      </c>
      <c r="I40" s="6"/>
      <c r="J40" s="6">
        <f t="shared" si="16"/>
        <v>1369.3999999999999</v>
      </c>
      <c r="K40" s="6">
        <f t="shared" si="17"/>
        <v>1369.3999999999999</v>
      </c>
    </row>
    <row r="41" spans="1:11" s="10" customFormat="1" ht="15.75" x14ac:dyDescent="0.25">
      <c r="A41" s="46"/>
      <c r="B41" s="50"/>
      <c r="C41" s="3" t="s">
        <v>19</v>
      </c>
      <c r="D41" s="4" t="s">
        <v>13</v>
      </c>
      <c r="E41" s="7">
        <v>6</v>
      </c>
      <c r="F41" s="9"/>
      <c r="G41" s="6">
        <v>26.49</v>
      </c>
      <c r="H41" s="6"/>
      <c r="I41" s="6">
        <f>E41*G41</f>
        <v>158.94</v>
      </c>
      <c r="J41" s="6"/>
      <c r="K41" s="6">
        <f>I41</f>
        <v>158.94</v>
      </c>
    </row>
    <row r="42" spans="1:11" s="10" customFormat="1" ht="15.75" x14ac:dyDescent="0.25">
      <c r="A42" s="46"/>
      <c r="B42" s="51"/>
      <c r="C42" s="12"/>
      <c r="D42" s="13" t="s">
        <v>14</v>
      </c>
      <c r="E42" s="14">
        <v>430</v>
      </c>
      <c r="F42" s="14">
        <v>713</v>
      </c>
      <c r="G42" s="18"/>
      <c r="H42" s="18"/>
      <c r="I42" s="18"/>
      <c r="J42" s="18"/>
      <c r="K42" s="31">
        <f>SUM(K22:K41)</f>
        <v>12251.46</v>
      </c>
    </row>
    <row r="43" spans="1:11" s="10" customFormat="1" ht="15.75" x14ac:dyDescent="0.25">
      <c r="A43" s="47"/>
      <c r="B43" s="22"/>
      <c r="C43" s="23"/>
      <c r="D43" s="24" t="s">
        <v>34</v>
      </c>
      <c r="E43" s="25">
        <f>E42+E21</f>
        <v>1027</v>
      </c>
      <c r="F43" s="25">
        <f>F42+F21</f>
        <v>1595</v>
      </c>
      <c r="G43" s="26"/>
      <c r="H43" s="26"/>
      <c r="I43" s="26"/>
      <c r="J43" s="26"/>
      <c r="K43" s="32">
        <f>K42+K21</f>
        <v>29100</v>
      </c>
    </row>
    <row r="46" spans="1:11" ht="15.75" x14ac:dyDescent="0.25">
      <c r="D46" s="37" t="s">
        <v>36</v>
      </c>
      <c r="E46" s="37"/>
      <c r="F46" s="37"/>
      <c r="G46" s="37"/>
      <c r="H46" s="37" t="s">
        <v>37</v>
      </c>
      <c r="I46" s="38"/>
      <c r="J46" s="39"/>
    </row>
    <row r="47" spans="1:11" ht="15.75" x14ac:dyDescent="0.25">
      <c r="D47" s="39"/>
      <c r="E47" s="40" t="s">
        <v>38</v>
      </c>
      <c r="F47" s="41"/>
      <c r="G47" s="37"/>
      <c r="H47" s="40"/>
      <c r="I47" s="40"/>
      <c r="J47" s="39"/>
    </row>
    <row r="48" spans="1:11" ht="15.75" x14ac:dyDescent="0.25">
      <c r="D48" s="52" t="s">
        <v>40</v>
      </c>
      <c r="E48" s="40"/>
      <c r="F48" s="41"/>
      <c r="G48" s="37"/>
      <c r="H48" s="40"/>
      <c r="I48" s="52" t="s">
        <v>40</v>
      </c>
      <c r="J48" s="39"/>
    </row>
    <row r="49" spans="4:10" ht="15.75" x14ac:dyDescent="0.25">
      <c r="D49" s="37" t="s">
        <v>39</v>
      </c>
      <c r="E49" s="37"/>
      <c r="F49" s="37"/>
      <c r="G49" s="37"/>
      <c r="H49" s="37"/>
      <c r="I49" s="40"/>
      <c r="J49" s="39"/>
    </row>
    <row r="50" spans="4:10" ht="15.75" x14ac:dyDescent="0.25">
      <c r="D50" s="42"/>
      <c r="E50" s="33"/>
      <c r="F50" s="33"/>
      <c r="G50" s="33"/>
      <c r="H50" s="33"/>
      <c r="I50" s="34"/>
      <c r="J50" s="42"/>
    </row>
    <row r="51" spans="4:10" ht="15.75" x14ac:dyDescent="0.25">
      <c r="D51" s="43"/>
      <c r="E51" s="35"/>
      <c r="F51" s="35"/>
      <c r="G51" s="35"/>
      <c r="H51" s="35"/>
      <c r="I51" s="36"/>
      <c r="J51" s="43"/>
    </row>
    <row r="52" spans="4:10" ht="15.75" x14ac:dyDescent="0.25">
      <c r="D52" s="39"/>
      <c r="E52" s="37"/>
      <c r="F52" s="35"/>
      <c r="G52" s="35"/>
      <c r="H52" s="35"/>
      <c r="I52" s="36"/>
      <c r="J52" s="43"/>
    </row>
    <row r="53" spans="4:10" ht="15.75" x14ac:dyDescent="0.25">
      <c r="D53" s="39"/>
      <c r="E53" s="37"/>
      <c r="F53" s="35"/>
      <c r="G53" s="35"/>
      <c r="H53" s="35"/>
      <c r="I53" s="36"/>
      <c r="J53" s="43"/>
    </row>
  </sheetData>
  <autoFilter ref="A1:K43" xr:uid="{00000000-0009-0000-0000-000001000000}"/>
  <mergeCells count="3">
    <mergeCell ref="A3:A43"/>
    <mergeCell ref="B3:B21"/>
    <mergeCell ref="B22:B42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2022-06-02T11:59:49Z</cp:lastPrinted>
  <dcterms:created xsi:type="dcterms:W3CDTF">2019-10-11T07:43:52Z</dcterms:created>
  <dcterms:modified xsi:type="dcterms:W3CDTF">2022-06-03T05:49:36Z</dcterms:modified>
</cp:coreProperties>
</file>