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sa2\Desktop\Договори - 2025\Сеч\"/>
    </mc:Choice>
  </mc:AlternateContent>
  <xr:revisionPtr revIDLastSave="0" documentId="13_ncr:1_{94CC7AAD-D1BD-4B59-8857-4740964DB011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Прил. 2" sheetId="23" r:id="rId1"/>
    <sheet name="Прил. 3" sheetId="27" r:id="rId2"/>
  </sheets>
  <definedNames>
    <definedName name="_xlnm._FilterDatabase" localSheetId="0" hidden="1">'Прил. 2'!$B$2:$K$112</definedName>
  </definedNames>
  <calcPr calcId="191029"/>
</workbook>
</file>

<file path=xl/calcChain.xml><?xml version="1.0" encoding="utf-8"?>
<calcChain xmlns="http://schemas.openxmlformats.org/spreadsheetml/2006/main">
  <c r="F112" i="23" l="1"/>
  <c r="I3" i="23"/>
  <c r="K3" i="23" s="1"/>
  <c r="J4" i="23"/>
  <c r="K4" i="23" s="1"/>
  <c r="J5" i="23"/>
  <c r="K5" i="23" s="1"/>
  <c r="J6" i="23"/>
  <c r="K6" i="23" s="1"/>
  <c r="I7" i="23"/>
  <c r="K7" i="23" s="1"/>
  <c r="I8" i="23"/>
  <c r="K8" i="23" s="1"/>
  <c r="J9" i="23"/>
  <c r="K9" i="23" s="1"/>
  <c r="J10" i="23"/>
  <c r="K10" i="23" s="1"/>
  <c r="J11" i="23"/>
  <c r="K11" i="23" s="1"/>
  <c r="J12" i="23"/>
  <c r="K12" i="23" s="1"/>
  <c r="I13" i="23"/>
  <c r="K13" i="23" s="1"/>
  <c r="J14" i="23"/>
  <c r="K14" i="23" s="1"/>
  <c r="J15" i="23"/>
  <c r="K15" i="23" s="1"/>
  <c r="I16" i="23"/>
  <c r="K16" i="23" s="1"/>
  <c r="J17" i="23"/>
  <c r="K17" i="23" s="1"/>
  <c r="J18" i="23"/>
  <c r="K18" i="23" s="1"/>
  <c r="J19" i="23"/>
  <c r="K19" i="23" s="1"/>
  <c r="I20" i="23"/>
  <c r="K20" i="23" s="1"/>
  <c r="E21" i="23"/>
  <c r="J22" i="23"/>
  <c r="K22" i="23" s="1"/>
  <c r="J23" i="23"/>
  <c r="K23" i="23" s="1"/>
  <c r="J24" i="23"/>
  <c r="K24" i="23" s="1"/>
  <c r="J25" i="23"/>
  <c r="K25" i="23" s="1"/>
  <c r="I26" i="23"/>
  <c r="K26" i="23" s="1"/>
  <c r="E27" i="23"/>
  <c r="I28" i="23"/>
  <c r="K28" i="23" s="1"/>
  <c r="J29" i="23"/>
  <c r="K29" i="23" s="1"/>
  <c r="J30" i="23"/>
  <c r="K30" i="23" s="1"/>
  <c r="J31" i="23"/>
  <c r="K31" i="23" s="1"/>
  <c r="I32" i="23"/>
  <c r="K32" i="23" s="1"/>
  <c r="I33" i="23"/>
  <c r="K33" i="23" s="1"/>
  <c r="J34" i="23"/>
  <c r="K34" i="23"/>
  <c r="J35" i="23"/>
  <c r="K35" i="23" s="1"/>
  <c r="J36" i="23"/>
  <c r="K36" i="23" s="1"/>
  <c r="I37" i="23"/>
  <c r="K37" i="23" s="1"/>
  <c r="I38" i="23"/>
  <c r="K38" i="23" s="1"/>
  <c r="J39" i="23"/>
  <c r="K39" i="23" s="1"/>
  <c r="J40" i="23"/>
  <c r="K40" i="23" s="1"/>
  <c r="J41" i="23"/>
  <c r="K41" i="23" s="1"/>
  <c r="I42" i="23"/>
  <c r="K42" i="23" s="1"/>
  <c r="E43" i="23"/>
  <c r="J44" i="23"/>
  <c r="K44" i="23" s="1"/>
  <c r="J45" i="23"/>
  <c r="K45" i="23" s="1"/>
  <c r="J46" i="23"/>
  <c r="K46" i="23" s="1"/>
  <c r="J47" i="23"/>
  <c r="K47" i="23" s="1"/>
  <c r="I48" i="23"/>
  <c r="K48" i="23" s="1"/>
  <c r="J49" i="23"/>
  <c r="K49" i="23" s="1"/>
  <c r="J50" i="23"/>
  <c r="K50" i="23" s="1"/>
  <c r="E51" i="23"/>
  <c r="J52" i="23"/>
  <c r="K52" i="23" s="1"/>
  <c r="J53" i="23"/>
  <c r="K53" i="23" s="1"/>
  <c r="I54" i="23"/>
  <c r="K54" i="23" s="1"/>
  <c r="I55" i="23"/>
  <c r="K55" i="23" s="1"/>
  <c r="I56" i="23"/>
  <c r="K56" i="23" s="1"/>
  <c r="J57" i="23"/>
  <c r="K57" i="23" s="1"/>
  <c r="J58" i="23"/>
  <c r="K58" i="23" s="1"/>
  <c r="J59" i="23"/>
  <c r="K59" i="23" s="1"/>
  <c r="I60" i="23"/>
  <c r="K60" i="23" s="1"/>
  <c r="J61" i="23"/>
  <c r="K61" i="23" s="1"/>
  <c r="J62" i="23"/>
  <c r="K62" i="23" s="1"/>
  <c r="J63" i="23"/>
  <c r="K63" i="23" s="1"/>
  <c r="J64" i="23"/>
  <c r="K64" i="23" s="1"/>
  <c r="J65" i="23"/>
  <c r="K65" i="23" s="1"/>
  <c r="J66" i="23"/>
  <c r="K66" i="23" s="1"/>
  <c r="E67" i="23"/>
  <c r="I68" i="23"/>
  <c r="K68" i="23" s="1"/>
  <c r="I69" i="23"/>
  <c r="K69" i="23" s="1"/>
  <c r="J70" i="23"/>
  <c r="K70" i="23" s="1"/>
  <c r="J71" i="23"/>
  <c r="K71" i="23" s="1"/>
  <c r="J72" i="23"/>
  <c r="K72" i="23" s="1"/>
  <c r="E73" i="23"/>
  <c r="I74" i="23"/>
  <c r="K74" i="23" s="1"/>
  <c r="I75" i="23"/>
  <c r="K75" i="23" s="1"/>
  <c r="J76" i="23"/>
  <c r="K76" i="23" s="1"/>
  <c r="J77" i="23"/>
  <c r="K77" i="23" s="1"/>
  <c r="J78" i="23"/>
  <c r="K78" i="23" s="1"/>
  <c r="J79" i="23"/>
  <c r="K79" i="23" s="1"/>
  <c r="J80" i="23"/>
  <c r="K80" i="23" s="1"/>
  <c r="J81" i="23"/>
  <c r="K81" i="23" s="1"/>
  <c r="J82" i="23"/>
  <c r="K82" i="23" s="1"/>
  <c r="J83" i="23"/>
  <c r="K83" i="23" s="1"/>
  <c r="J84" i="23"/>
  <c r="K84" i="23" s="1"/>
  <c r="E85" i="23"/>
  <c r="I86" i="23"/>
  <c r="K86" i="23" s="1"/>
  <c r="I87" i="23"/>
  <c r="K87" i="23" s="1"/>
  <c r="I88" i="23"/>
  <c r="K88" i="23" s="1"/>
  <c r="I89" i="23"/>
  <c r="K89" i="23" s="1"/>
  <c r="I90" i="23"/>
  <c r="K90" i="23" s="1"/>
  <c r="J91" i="23"/>
  <c r="K91" i="23" s="1"/>
  <c r="J92" i="23"/>
  <c r="K92" i="23" s="1"/>
  <c r="J93" i="23"/>
  <c r="K93" i="23" s="1"/>
  <c r="J94" i="23"/>
  <c r="K94" i="23" s="1"/>
  <c r="I95" i="23"/>
  <c r="K95" i="23" s="1"/>
  <c r="I96" i="23"/>
  <c r="K96" i="23" s="1"/>
  <c r="I97" i="23"/>
  <c r="K97" i="23" s="1"/>
  <c r="I98" i="23"/>
  <c r="K98" i="23" s="1"/>
  <c r="J99" i="23"/>
  <c r="K99" i="23" s="1"/>
  <c r="J100" i="23"/>
  <c r="K100" i="23" s="1"/>
  <c r="J101" i="23"/>
  <c r="K101" i="23" s="1"/>
  <c r="J102" i="23"/>
  <c r="K102" i="23" s="1"/>
  <c r="I103" i="23"/>
  <c r="K103" i="23" s="1"/>
  <c r="I104" i="23"/>
  <c r="K104" i="23" s="1"/>
  <c r="I105" i="23"/>
  <c r="K105" i="23" s="1"/>
  <c r="J106" i="23"/>
  <c r="K106" i="23" s="1"/>
  <c r="J107" i="23"/>
  <c r="K107" i="23" s="1"/>
  <c r="J108" i="23"/>
  <c r="K108" i="23" s="1"/>
  <c r="J109" i="23"/>
  <c r="K109" i="23" s="1"/>
  <c r="I110" i="23"/>
  <c r="K110" i="23" s="1"/>
  <c r="E111" i="23"/>
  <c r="E112" i="23" l="1"/>
  <c r="K85" i="23"/>
  <c r="K43" i="23"/>
  <c r="K73" i="23"/>
  <c r="K27" i="23"/>
  <c r="K67" i="23"/>
  <c r="K51" i="23"/>
  <c r="K21" i="23"/>
  <c r="K111" i="23"/>
  <c r="K112" i="23" l="1"/>
</calcChain>
</file>

<file path=xl/sharedStrings.xml><?xml version="1.0" encoding="utf-8"?>
<sst xmlns="http://schemas.openxmlformats.org/spreadsheetml/2006/main" count="248" uniqueCount="60">
  <si>
    <t>Отдел и подотдел</t>
  </si>
  <si>
    <t>Дървесен вид</t>
  </si>
  <si>
    <t>Сортимент</t>
  </si>
  <si>
    <t>Прогнозно количество дървесина пл.куб.м.</t>
  </si>
  <si>
    <t>Прогнозно количество дървесина пр.куб.м.</t>
  </si>
  <si>
    <t>Начална цена лв./пл.м3 без ДДС</t>
  </si>
  <si>
    <t>Начална цена лв./пр.м3 без ДДС</t>
  </si>
  <si>
    <t>Обща цена. лв. без ДДС/ пл.м3</t>
  </si>
  <si>
    <t>Обща цена. лв. без ДДС/ пр.м3</t>
  </si>
  <si>
    <t>Обща цена. лв. без ДДС</t>
  </si>
  <si>
    <t>Технологична дървесина от дребна</t>
  </si>
  <si>
    <t>Технологична дървесина от дърва</t>
  </si>
  <si>
    <t>Дърва за огрев</t>
  </si>
  <si>
    <t>ОЗМ</t>
  </si>
  <si>
    <t>Всичко за подотдела</t>
  </si>
  <si>
    <t>Дъб</t>
  </si>
  <si>
    <t>Технологична дървесина от средна</t>
  </si>
  <si>
    <t>Цер</t>
  </si>
  <si>
    <t>Трупи за бичене до 29 см.</t>
  </si>
  <si>
    <t>Трупи за бичене над 30 см.</t>
  </si>
  <si>
    <t>Фурнир</t>
  </si>
  <si>
    <t>Траверси</t>
  </si>
  <si>
    <t>Трупи за бичене над 50 см.</t>
  </si>
  <si>
    <t>Габър</t>
  </si>
  <si>
    <t>Липа</t>
  </si>
  <si>
    <t>Ясен</t>
  </si>
  <si>
    <t>Клен</t>
  </si>
  <si>
    <t>Мъждрян</t>
  </si>
  <si>
    <t>Бряст</t>
  </si>
  <si>
    <t>Ч.орех</t>
  </si>
  <si>
    <t>Топола</t>
  </si>
  <si>
    <t>1003 а</t>
  </si>
  <si>
    <t>Чинар</t>
  </si>
  <si>
    <t>1003 г</t>
  </si>
  <si>
    <t>1003 д</t>
  </si>
  <si>
    <t>Ч.бор</t>
  </si>
  <si>
    <t>1211 к</t>
  </si>
  <si>
    <t>1183 б</t>
  </si>
  <si>
    <t>1226 л1</t>
  </si>
  <si>
    <t>1003 к</t>
  </si>
  <si>
    <t>64 а</t>
  </si>
  <si>
    <t>Всичко за Обект V</t>
  </si>
  <si>
    <t xml:space="preserve">Обект </t>
  </si>
  <si>
    <t>I</t>
  </si>
  <si>
    <t>II</t>
  </si>
  <si>
    <t>III</t>
  </si>
  <si>
    <t>IV</t>
  </si>
  <si>
    <t>V</t>
  </si>
  <si>
    <t>ПРИЛОЖЕНИЕ №3</t>
  </si>
  <si>
    <t>График за добив на дървесина по тримесечия</t>
  </si>
  <si>
    <t>Обект №</t>
  </si>
  <si>
    <t>Отдел, подотдел</t>
  </si>
  <si>
    <t>Общо</t>
  </si>
  <si>
    <t>ТРИМЕСЕЧИЯ за 2025 година</t>
  </si>
  <si>
    <t>1003 а, 1003 г, 1003 д, 1003 к, 1226 л1, 1183 б, 1211 к, 64 а</t>
  </si>
  <si>
    <t>Приложение 2</t>
  </si>
  <si>
    <t>към Договор №07/С/ 06.01.2025 г.</t>
  </si>
  <si>
    <t>ЗА ВЪЗЛОЖИТЕЛЯ: ............./п/.......................</t>
  </si>
  <si>
    <t>ЗА ИЗПЪЛНИТЕЛЯ: ........./п/..................</t>
  </si>
  <si>
    <t>Ръководител счет. отдел: ......./п/.........................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</si>
</sst>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л_в_._-;\-* #,##0.00\ _л_в_._-;_-* &quot;-&quot;??\ _л_в_._-;_-@_-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/>
    <xf numFmtId="0" fontId="2" fillId="0" borderId="1" xfId="1" applyFont="1" applyBorder="1" applyAlignment="1">
      <alignment vertical="center"/>
    </xf>
    <xf numFmtId="2" fontId="2" fillId="0" borderId="1" xfId="1" applyNumberFormat="1" applyFont="1" applyBorder="1"/>
    <xf numFmtId="0" fontId="2" fillId="0" borderId="2" xfId="1" applyFont="1" applyBorder="1" applyAlignment="1">
      <alignment horizontal="right" vertical="top"/>
    </xf>
    <xf numFmtId="1" fontId="2" fillId="0" borderId="2" xfId="1" applyNumberFormat="1" applyFont="1" applyBorder="1" applyAlignment="1">
      <alignment horizontal="right" vertical="top"/>
    </xf>
    <xf numFmtId="0" fontId="2" fillId="2" borderId="3" xfId="1" applyFont="1" applyFill="1" applyBorder="1" applyAlignment="1">
      <alignment horizontal="left" vertical="top"/>
    </xf>
    <xf numFmtId="0" fontId="3" fillId="2" borderId="2" xfId="1" applyFont="1" applyFill="1" applyBorder="1" applyAlignment="1">
      <alignment horizontal="right"/>
    </xf>
    <xf numFmtId="1" fontId="3" fillId="2" borderId="2" xfId="1" applyNumberFormat="1" applyFont="1" applyFill="1" applyBorder="1" applyAlignment="1">
      <alignment horizontal="right"/>
    </xf>
    <xf numFmtId="0" fontId="2" fillId="2" borderId="1" xfId="1" applyFont="1" applyFill="1" applyBorder="1"/>
    <xf numFmtId="2" fontId="3" fillId="2" borderId="2" xfId="1" applyNumberFormat="1" applyFont="1" applyFill="1" applyBorder="1" applyAlignment="1">
      <alignment horizontal="right"/>
    </xf>
    <xf numFmtId="0" fontId="2" fillId="0" borderId="0" xfId="0" applyFont="1"/>
    <xf numFmtId="0" fontId="2" fillId="0" borderId="3" xfId="1" applyFont="1" applyBorder="1"/>
    <xf numFmtId="2" fontId="2" fillId="0" borderId="2" xfId="1" applyNumberFormat="1" applyFont="1" applyBorder="1"/>
    <xf numFmtId="0" fontId="2" fillId="0" borderId="1" xfId="1" applyFont="1" applyBorder="1"/>
    <xf numFmtId="0" fontId="2" fillId="0" borderId="1" xfId="1" applyFont="1" applyBorder="1" applyAlignment="1">
      <alignment horizontal="right" vertical="top"/>
    </xf>
    <xf numFmtId="1" fontId="2" fillId="0" borderId="1" xfId="1" applyNumberFormat="1" applyFont="1" applyBorder="1" applyAlignment="1">
      <alignment horizontal="right" vertical="top"/>
    </xf>
    <xf numFmtId="0" fontId="2" fillId="0" borderId="6" xfId="1" applyFont="1" applyBorder="1" applyAlignment="1">
      <alignment horizontal="right" vertical="top"/>
    </xf>
    <xf numFmtId="1" fontId="2" fillId="0" borderId="6" xfId="1" applyNumberFormat="1" applyFont="1" applyBorder="1" applyAlignment="1">
      <alignment horizontal="right" vertical="top"/>
    </xf>
    <xf numFmtId="2" fontId="2" fillId="0" borderId="7" xfId="1" applyNumberFormat="1" applyFont="1" applyBorder="1"/>
    <xf numFmtId="0" fontId="2" fillId="0" borderId="8" xfId="1" applyFont="1" applyBorder="1" applyAlignment="1">
      <alignment vertical="center"/>
    </xf>
    <xf numFmtId="0" fontId="2" fillId="0" borderId="1" xfId="0" applyFont="1" applyBorder="1"/>
    <xf numFmtId="0" fontId="2" fillId="0" borderId="2" xfId="0" applyFont="1" applyBorder="1"/>
    <xf numFmtId="0" fontId="2" fillId="3" borderId="2" xfId="1" applyFont="1" applyFill="1" applyBorder="1" applyAlignment="1">
      <alignment horizontal="center" vertical="center" wrapText="1"/>
    </xf>
    <xf numFmtId="1" fontId="2" fillId="0" borderId="0" xfId="0" applyNumberFormat="1" applyFont="1"/>
    <xf numFmtId="0" fontId="3" fillId="2" borderId="4" xfId="1" applyFont="1" applyFill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0" fillId="2" borderId="0" xfId="0" applyFill="1"/>
    <xf numFmtId="0" fontId="2" fillId="0" borderId="8" xfId="1" applyFont="1" applyBorder="1" applyAlignment="1">
      <alignment horizontal="center" vertical="center" wrapText="1"/>
    </xf>
    <xf numFmtId="2" fontId="2" fillId="0" borderId="8" xfId="1" applyNumberFormat="1" applyFont="1" applyBorder="1"/>
    <xf numFmtId="2" fontId="3" fillId="2" borderId="3" xfId="1" applyNumberFormat="1" applyFont="1" applyFill="1" applyBorder="1" applyAlignment="1">
      <alignment horizontal="right"/>
    </xf>
    <xf numFmtId="2" fontId="4" fillId="2" borderId="0" xfId="0" applyNumberFormat="1" applyFont="1" applyFill="1"/>
    <xf numFmtId="0" fontId="4" fillId="2" borderId="0" xfId="0" applyFont="1" applyFill="1"/>
    <xf numFmtId="1" fontId="4" fillId="2" borderId="0" xfId="0" applyNumberFormat="1" applyFont="1" applyFill="1"/>
    <xf numFmtId="0" fontId="6" fillId="0" borderId="0" xfId="0" applyFont="1"/>
    <xf numFmtId="0" fontId="7" fillId="0" borderId="0" xfId="0" applyFont="1"/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" fillId="3" borderId="4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</cellXfs>
  <cellStyles count="3">
    <cellStyle name="Запетая 2" xfId="2" xr:uid="{00000000-0005-0000-0000-000000000000}"/>
    <cellStyle name="Нормален" xfId="0" builtinId="0"/>
    <cellStyle name="Нормален 2" xfId="1" xr:uid="{00000000-0005-0000-0000-000002000000}"/>
  </cellStyles>
  <dxfs count="14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2" name="Текстово поле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7261860" y="1433074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3" name="Текстово поле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261860" y="14390179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4" name="Текстово поле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5" name="Текстово поле 4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6" name="Текстово поле 5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7" name="Текстово поле 6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8" name="Текстово поле 7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9" name="Текстово поле 8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0" name="Текстово поле 9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1" name="Текстово поле 10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2" name="Текстово поле 1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3" name="Текстово поле 1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261860" y="11339131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4" name="Текстово поле 1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261860" y="1139856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5" name="Текстово поле 14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7261860" y="1185424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2</xdr:row>
      <xdr:rowOff>0</xdr:rowOff>
    </xdr:from>
    <xdr:ext cx="65" cy="172227"/>
    <xdr:sp macro="" textlink="">
      <xdr:nvSpPr>
        <xdr:cNvPr id="16" name="Текстово поле 1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261860" y="11913679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112</xdr:row>
      <xdr:rowOff>0</xdr:rowOff>
    </xdr:from>
    <xdr:ext cx="65" cy="172227"/>
    <xdr:sp macro="" textlink="">
      <xdr:nvSpPr>
        <xdr:cNvPr id="17" name="Текстово поле 16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726680" y="81509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112</xdr:row>
      <xdr:rowOff>0</xdr:rowOff>
    </xdr:from>
    <xdr:ext cx="65" cy="172227"/>
    <xdr:sp macro="" textlink="">
      <xdr:nvSpPr>
        <xdr:cNvPr id="18" name="Текстово поле 1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7726680" y="82423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112</xdr:row>
      <xdr:rowOff>0</xdr:rowOff>
    </xdr:from>
    <xdr:ext cx="65" cy="172227"/>
    <xdr:sp macro="" textlink="">
      <xdr:nvSpPr>
        <xdr:cNvPr id="19" name="Текстово поле 1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7726680" y="838866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112</xdr:row>
      <xdr:rowOff>0</xdr:rowOff>
    </xdr:from>
    <xdr:ext cx="65" cy="172227"/>
    <xdr:sp macro="" textlink="">
      <xdr:nvSpPr>
        <xdr:cNvPr id="20" name="Текстово поле 19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7726680" y="85898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112</xdr:row>
      <xdr:rowOff>0</xdr:rowOff>
    </xdr:from>
    <xdr:ext cx="65" cy="172227"/>
    <xdr:sp macro="" textlink="">
      <xdr:nvSpPr>
        <xdr:cNvPr id="21" name="Текстово поле 20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7726680" y="85898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112</xdr:row>
      <xdr:rowOff>0</xdr:rowOff>
    </xdr:from>
    <xdr:ext cx="65" cy="172227"/>
    <xdr:sp macro="" textlink="">
      <xdr:nvSpPr>
        <xdr:cNvPr id="22" name="Текстово поле 2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726680" y="851668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12"/>
  <sheetViews>
    <sheetView workbookViewId="0">
      <selection activeCell="D118" sqref="D118"/>
    </sheetView>
  </sheetViews>
  <sheetFormatPr defaultRowHeight="15" x14ac:dyDescent="0.25"/>
  <cols>
    <col min="2" max="2" width="11" customWidth="1"/>
    <col min="3" max="3" width="11.85546875" customWidth="1"/>
    <col min="4" max="4" width="27.140625" customWidth="1"/>
    <col min="5" max="5" width="12.5703125" customWidth="1"/>
    <col min="6" max="6" width="11.85546875" customWidth="1"/>
    <col min="7" max="7" width="11.42578125" customWidth="1"/>
    <col min="8" max="9" width="11.85546875" customWidth="1"/>
    <col min="10" max="10" width="12.85546875" customWidth="1"/>
    <col min="11" max="11" width="12.5703125" customWidth="1"/>
  </cols>
  <sheetData>
    <row r="1" spans="1:11" x14ac:dyDescent="0.25">
      <c r="D1" t="s">
        <v>55</v>
      </c>
    </row>
    <row r="2" spans="1:11" s="13" customFormat="1" ht="78.75" x14ac:dyDescent="0.25">
      <c r="A2" s="28" t="s">
        <v>42</v>
      </c>
      <c r="B2" s="25" t="s">
        <v>0</v>
      </c>
      <c r="C2" s="2" t="s">
        <v>1</v>
      </c>
      <c r="D2" s="1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30" t="s">
        <v>9</v>
      </c>
    </row>
    <row r="3" spans="1:11" s="13" customFormat="1" ht="15.75" x14ac:dyDescent="0.25">
      <c r="A3" s="52" t="s">
        <v>47</v>
      </c>
      <c r="B3" s="49" t="s">
        <v>31</v>
      </c>
      <c r="C3" s="23" t="s">
        <v>25</v>
      </c>
      <c r="D3" s="4" t="s">
        <v>18</v>
      </c>
      <c r="E3" s="23">
        <v>1</v>
      </c>
      <c r="F3" s="7"/>
      <c r="G3" s="5">
        <v>36</v>
      </c>
      <c r="H3" s="5"/>
      <c r="I3" s="5">
        <f>E3*G3</f>
        <v>36</v>
      </c>
      <c r="J3" s="5"/>
      <c r="K3" s="31">
        <f>I3</f>
        <v>36</v>
      </c>
    </row>
    <row r="4" spans="1:11" s="13" customFormat="1" ht="15.75" x14ac:dyDescent="0.25">
      <c r="A4" s="52"/>
      <c r="B4" s="49"/>
      <c r="C4" s="23" t="s">
        <v>25</v>
      </c>
      <c r="D4" s="4" t="s">
        <v>12</v>
      </c>
      <c r="E4" s="23">
        <v>8</v>
      </c>
      <c r="F4" s="7">
        <v>15</v>
      </c>
      <c r="G4" s="5"/>
      <c r="H4" s="5">
        <v>24</v>
      </c>
      <c r="I4" s="15"/>
      <c r="J4" s="5">
        <f>F4*H4</f>
        <v>360</v>
      </c>
      <c r="K4" s="31">
        <f>J4</f>
        <v>360</v>
      </c>
    </row>
    <row r="5" spans="1:11" s="13" customFormat="1" ht="15.75" x14ac:dyDescent="0.25">
      <c r="A5" s="52"/>
      <c r="B5" s="49"/>
      <c r="C5" s="3" t="s">
        <v>29</v>
      </c>
      <c r="D5" s="4" t="s">
        <v>11</v>
      </c>
      <c r="E5" s="13">
        <v>3</v>
      </c>
      <c r="F5" s="7">
        <v>5</v>
      </c>
      <c r="G5" s="5"/>
      <c r="H5" s="5">
        <v>24</v>
      </c>
      <c r="I5" s="5"/>
      <c r="J5" s="5">
        <f>F5*H5</f>
        <v>120</v>
      </c>
      <c r="K5" s="31">
        <f>J5</f>
        <v>120</v>
      </c>
    </row>
    <row r="6" spans="1:11" s="13" customFormat="1" ht="15.75" x14ac:dyDescent="0.25">
      <c r="A6" s="52"/>
      <c r="B6" s="49"/>
      <c r="C6" s="3" t="s">
        <v>29</v>
      </c>
      <c r="D6" s="4" t="s">
        <v>12</v>
      </c>
      <c r="E6" s="6">
        <v>2</v>
      </c>
      <c r="F6" s="7">
        <v>4</v>
      </c>
      <c r="G6" s="5"/>
      <c r="H6" s="5">
        <v>24</v>
      </c>
      <c r="I6" s="5"/>
      <c r="J6" s="5">
        <f>F6*H6</f>
        <v>96</v>
      </c>
      <c r="K6" s="31">
        <f>J6</f>
        <v>96</v>
      </c>
    </row>
    <row r="7" spans="1:11" s="13" customFormat="1" ht="15.75" x14ac:dyDescent="0.25">
      <c r="A7" s="52"/>
      <c r="B7" s="49"/>
      <c r="C7" s="3" t="s">
        <v>29</v>
      </c>
      <c r="D7" s="4" t="s">
        <v>13</v>
      </c>
      <c r="E7" s="6">
        <v>1</v>
      </c>
      <c r="F7" s="7"/>
      <c r="G7" s="5">
        <v>36</v>
      </c>
      <c r="H7" s="5"/>
      <c r="I7" s="5">
        <f>E7*G7</f>
        <v>36</v>
      </c>
      <c r="J7" s="5"/>
      <c r="K7" s="31">
        <f>I7</f>
        <v>36</v>
      </c>
    </row>
    <row r="8" spans="1:11" s="13" customFormat="1" ht="15.75" x14ac:dyDescent="0.25">
      <c r="A8" s="52"/>
      <c r="B8" s="49"/>
      <c r="C8" s="3" t="s">
        <v>32</v>
      </c>
      <c r="D8" s="4" t="s">
        <v>18</v>
      </c>
      <c r="E8" s="6">
        <v>12</v>
      </c>
      <c r="F8" s="7"/>
      <c r="G8" s="5">
        <v>36</v>
      </c>
      <c r="H8" s="5"/>
      <c r="I8" s="5">
        <f>E8*G8</f>
        <v>432</v>
      </c>
      <c r="J8" s="5"/>
      <c r="K8" s="31">
        <f>I8</f>
        <v>432</v>
      </c>
    </row>
    <row r="9" spans="1:11" s="13" customFormat="1" ht="15.75" x14ac:dyDescent="0.25">
      <c r="A9" s="52"/>
      <c r="B9" s="49"/>
      <c r="C9" s="3" t="s">
        <v>32</v>
      </c>
      <c r="D9" s="4" t="s">
        <v>16</v>
      </c>
      <c r="E9" s="6">
        <v>1</v>
      </c>
      <c r="F9" s="7">
        <v>2</v>
      </c>
      <c r="G9" s="5"/>
      <c r="H9" s="5">
        <v>24</v>
      </c>
      <c r="I9" s="5"/>
      <c r="J9" s="5">
        <f>F9*H9</f>
        <v>48</v>
      </c>
      <c r="K9" s="31">
        <f>J9</f>
        <v>48</v>
      </c>
    </row>
    <row r="10" spans="1:11" s="13" customFormat="1" ht="15.75" x14ac:dyDescent="0.25">
      <c r="A10" s="52"/>
      <c r="B10" s="49"/>
      <c r="C10" s="3" t="s">
        <v>32</v>
      </c>
      <c r="D10" s="4" t="s">
        <v>10</v>
      </c>
      <c r="E10" s="6">
        <v>3</v>
      </c>
      <c r="F10" s="7">
        <v>5</v>
      </c>
      <c r="G10" s="5"/>
      <c r="H10" s="5">
        <v>24</v>
      </c>
      <c r="I10" s="5"/>
      <c r="J10" s="5">
        <f>F10*H10</f>
        <v>120</v>
      </c>
      <c r="K10" s="31">
        <f>J10</f>
        <v>120</v>
      </c>
    </row>
    <row r="11" spans="1:11" s="13" customFormat="1" ht="15.75" x14ac:dyDescent="0.25">
      <c r="A11" s="52"/>
      <c r="B11" s="49"/>
      <c r="C11" s="3" t="s">
        <v>32</v>
      </c>
      <c r="D11" s="4" t="s">
        <v>11</v>
      </c>
      <c r="E11" s="6">
        <v>92</v>
      </c>
      <c r="F11" s="7">
        <v>153</v>
      </c>
      <c r="G11" s="5"/>
      <c r="H11" s="5">
        <v>24</v>
      </c>
      <c r="I11" s="5"/>
      <c r="J11" s="5">
        <f>F11*H11</f>
        <v>3672</v>
      </c>
      <c r="K11" s="31">
        <f>J11</f>
        <v>3672</v>
      </c>
    </row>
    <row r="12" spans="1:11" s="13" customFormat="1" ht="15.75" x14ac:dyDescent="0.25">
      <c r="A12" s="52"/>
      <c r="B12" s="49"/>
      <c r="C12" s="3" t="s">
        <v>32</v>
      </c>
      <c r="D12" s="4" t="s">
        <v>12</v>
      </c>
      <c r="E12" s="6">
        <v>40</v>
      </c>
      <c r="F12" s="7">
        <v>73</v>
      </c>
      <c r="G12" s="5"/>
      <c r="H12" s="5">
        <v>24</v>
      </c>
      <c r="I12" s="5"/>
      <c r="J12" s="5">
        <f>F12*H12</f>
        <v>1752</v>
      </c>
      <c r="K12" s="31">
        <f>J12</f>
        <v>1752</v>
      </c>
    </row>
    <row r="13" spans="1:11" s="13" customFormat="1" ht="15.75" x14ac:dyDescent="0.25">
      <c r="A13" s="52"/>
      <c r="B13" s="49"/>
      <c r="C13" s="3" t="s">
        <v>32</v>
      </c>
      <c r="D13" s="4" t="s">
        <v>13</v>
      </c>
      <c r="E13" s="23">
        <v>3</v>
      </c>
      <c r="F13" s="7"/>
      <c r="G13" s="5">
        <v>36</v>
      </c>
      <c r="H13" s="5"/>
      <c r="I13" s="5">
        <f>E13*G13</f>
        <v>108</v>
      </c>
      <c r="J13" s="5"/>
      <c r="K13" s="31">
        <f>I13</f>
        <v>108</v>
      </c>
    </row>
    <row r="14" spans="1:11" s="13" customFormat="1" ht="15.75" x14ac:dyDescent="0.25">
      <c r="A14" s="52"/>
      <c r="B14" s="49"/>
      <c r="C14" s="3" t="s">
        <v>28</v>
      </c>
      <c r="D14" s="4" t="s">
        <v>11</v>
      </c>
      <c r="E14" s="13">
        <v>12</v>
      </c>
      <c r="F14" s="7">
        <v>20</v>
      </c>
      <c r="G14" s="5"/>
      <c r="H14" s="5">
        <v>24</v>
      </c>
      <c r="I14" s="5"/>
      <c r="J14" s="5">
        <f>F14*H14</f>
        <v>480</v>
      </c>
      <c r="K14" s="31">
        <f>J14</f>
        <v>480</v>
      </c>
    </row>
    <row r="15" spans="1:11" s="13" customFormat="1" ht="15.75" x14ac:dyDescent="0.25">
      <c r="A15" s="52"/>
      <c r="B15" s="49"/>
      <c r="C15" s="3" t="s">
        <v>28</v>
      </c>
      <c r="D15" s="4" t="s">
        <v>12</v>
      </c>
      <c r="E15" s="6">
        <v>5</v>
      </c>
      <c r="F15" s="7">
        <v>9</v>
      </c>
      <c r="G15" s="5"/>
      <c r="H15" s="5">
        <v>24</v>
      </c>
      <c r="I15" s="5"/>
      <c r="J15" s="5">
        <f>F15*H15</f>
        <v>216</v>
      </c>
      <c r="K15" s="31">
        <f>J15</f>
        <v>216</v>
      </c>
    </row>
    <row r="16" spans="1:11" s="13" customFormat="1" ht="15.75" x14ac:dyDescent="0.25">
      <c r="A16" s="52"/>
      <c r="B16" s="49"/>
      <c r="C16" s="3" t="s">
        <v>30</v>
      </c>
      <c r="D16" s="4" t="s">
        <v>19</v>
      </c>
      <c r="E16" s="6">
        <v>3</v>
      </c>
      <c r="F16" s="7"/>
      <c r="G16" s="5">
        <v>36</v>
      </c>
      <c r="H16" s="5"/>
      <c r="I16" s="5">
        <f>E16*G16</f>
        <v>108</v>
      </c>
      <c r="J16" s="5"/>
      <c r="K16" s="31">
        <f>I16</f>
        <v>108</v>
      </c>
    </row>
    <row r="17" spans="1:11" s="13" customFormat="1" ht="15.75" x14ac:dyDescent="0.25">
      <c r="A17" s="52"/>
      <c r="B17" s="49"/>
      <c r="C17" s="3" t="s">
        <v>30</v>
      </c>
      <c r="D17" s="4" t="s">
        <v>10</v>
      </c>
      <c r="E17" s="6">
        <v>1</v>
      </c>
      <c r="F17" s="7">
        <v>2</v>
      </c>
      <c r="G17" s="5"/>
      <c r="H17" s="5">
        <v>24</v>
      </c>
      <c r="I17" s="5"/>
      <c r="J17" s="5">
        <f>F17*H17</f>
        <v>48</v>
      </c>
      <c r="K17" s="31">
        <f>J17</f>
        <v>48</v>
      </c>
    </row>
    <row r="18" spans="1:11" s="13" customFormat="1" ht="15.75" x14ac:dyDescent="0.25">
      <c r="A18" s="52"/>
      <c r="B18" s="49"/>
      <c r="C18" s="3" t="s">
        <v>30</v>
      </c>
      <c r="D18" s="4" t="s">
        <v>11</v>
      </c>
      <c r="E18" s="6">
        <v>19</v>
      </c>
      <c r="F18" s="7">
        <v>32</v>
      </c>
      <c r="G18" s="5"/>
      <c r="H18" s="5">
        <v>24</v>
      </c>
      <c r="I18" s="5"/>
      <c r="J18" s="5">
        <f>F18*H18</f>
        <v>768</v>
      </c>
      <c r="K18" s="31">
        <f>J18</f>
        <v>768</v>
      </c>
    </row>
    <row r="19" spans="1:11" s="13" customFormat="1" ht="15.75" x14ac:dyDescent="0.25">
      <c r="A19" s="52"/>
      <c r="B19" s="49"/>
      <c r="C19" s="3" t="s">
        <v>30</v>
      </c>
      <c r="D19" s="4" t="s">
        <v>12</v>
      </c>
      <c r="E19" s="6">
        <v>8</v>
      </c>
      <c r="F19" s="7">
        <v>15</v>
      </c>
      <c r="G19" s="5"/>
      <c r="H19" s="5">
        <v>24</v>
      </c>
      <c r="I19" s="5"/>
      <c r="J19" s="5">
        <f>F19*H19</f>
        <v>360</v>
      </c>
      <c r="K19" s="31">
        <f>J19</f>
        <v>360</v>
      </c>
    </row>
    <row r="20" spans="1:11" s="13" customFormat="1" ht="15.75" x14ac:dyDescent="0.25">
      <c r="A20" s="52"/>
      <c r="B20" s="49"/>
      <c r="C20" s="3" t="s">
        <v>30</v>
      </c>
      <c r="D20" s="4" t="s">
        <v>13</v>
      </c>
      <c r="E20" s="6">
        <v>2</v>
      </c>
      <c r="F20" s="7"/>
      <c r="G20" s="5">
        <v>36</v>
      </c>
      <c r="I20" s="5">
        <f>E20*G20</f>
        <v>72</v>
      </c>
      <c r="J20" s="5"/>
      <c r="K20" s="31">
        <f>I20</f>
        <v>72</v>
      </c>
    </row>
    <row r="21" spans="1:11" s="13" customFormat="1" ht="15.75" x14ac:dyDescent="0.25">
      <c r="A21" s="52"/>
      <c r="B21" s="50"/>
      <c r="C21" s="8"/>
      <c r="D21" s="9" t="s">
        <v>14</v>
      </c>
      <c r="E21" s="10">
        <f>SUM(E3:E20)</f>
        <v>216</v>
      </c>
      <c r="F21" s="10">
        <v>335</v>
      </c>
      <c r="G21" s="11"/>
      <c r="H21" s="11"/>
      <c r="I21" s="12"/>
      <c r="J21" s="12"/>
      <c r="K21" s="32">
        <f>SUM(K3:K20)</f>
        <v>8832</v>
      </c>
    </row>
    <row r="22" spans="1:11" s="13" customFormat="1" ht="15.75" x14ac:dyDescent="0.25">
      <c r="A22" s="52"/>
      <c r="B22" s="49" t="s">
        <v>33</v>
      </c>
      <c r="C22" s="23" t="s">
        <v>25</v>
      </c>
      <c r="D22" s="4" t="s">
        <v>16</v>
      </c>
      <c r="E22" s="23">
        <v>11</v>
      </c>
      <c r="F22" s="7">
        <v>18</v>
      </c>
      <c r="G22" s="23"/>
      <c r="H22" s="5">
        <v>24</v>
      </c>
      <c r="I22" s="23"/>
      <c r="J22" s="5">
        <f>F22*H22</f>
        <v>432</v>
      </c>
      <c r="K22" s="31">
        <f>J22</f>
        <v>432</v>
      </c>
    </row>
    <row r="23" spans="1:11" s="13" customFormat="1" ht="15.75" x14ac:dyDescent="0.25">
      <c r="A23" s="52"/>
      <c r="B23" s="49"/>
      <c r="C23" s="23" t="s">
        <v>25</v>
      </c>
      <c r="D23" s="4" t="s">
        <v>10</v>
      </c>
      <c r="E23" s="17">
        <v>5</v>
      </c>
      <c r="F23" s="7">
        <v>8</v>
      </c>
      <c r="G23" s="5"/>
      <c r="H23" s="5">
        <v>24</v>
      </c>
      <c r="I23" s="5"/>
      <c r="J23" s="5">
        <f>F23*H23</f>
        <v>192</v>
      </c>
      <c r="K23" s="31">
        <f>J23</f>
        <v>192</v>
      </c>
    </row>
    <row r="24" spans="1:11" s="13" customFormat="1" ht="15.75" x14ac:dyDescent="0.25">
      <c r="A24" s="52"/>
      <c r="B24" s="49"/>
      <c r="C24" s="23" t="s">
        <v>25</v>
      </c>
      <c r="D24" s="4" t="s">
        <v>11</v>
      </c>
      <c r="E24" s="23">
        <v>27</v>
      </c>
      <c r="F24" s="7">
        <v>45</v>
      </c>
      <c r="G24" s="5"/>
      <c r="H24" s="5">
        <v>24</v>
      </c>
      <c r="I24" s="5"/>
      <c r="J24" s="5">
        <f>F24*H24</f>
        <v>1080</v>
      </c>
      <c r="K24" s="31">
        <f>J24</f>
        <v>1080</v>
      </c>
    </row>
    <row r="25" spans="1:11" s="13" customFormat="1" ht="15.75" x14ac:dyDescent="0.25">
      <c r="A25" s="52"/>
      <c r="B25" s="49"/>
      <c r="C25" s="23" t="s">
        <v>25</v>
      </c>
      <c r="D25" s="4" t="s">
        <v>12</v>
      </c>
      <c r="E25" s="6">
        <v>12</v>
      </c>
      <c r="F25" s="7">
        <v>22</v>
      </c>
      <c r="G25" s="5"/>
      <c r="H25" s="5">
        <v>24</v>
      </c>
      <c r="I25" s="5"/>
      <c r="J25" s="5">
        <f>F25*H25</f>
        <v>528</v>
      </c>
      <c r="K25" s="31">
        <f>J25</f>
        <v>528</v>
      </c>
    </row>
    <row r="26" spans="1:11" s="13" customFormat="1" ht="15.75" x14ac:dyDescent="0.25">
      <c r="A26" s="52"/>
      <c r="B26" s="49"/>
      <c r="C26" s="23" t="s">
        <v>25</v>
      </c>
      <c r="D26" s="4" t="s">
        <v>13</v>
      </c>
      <c r="E26" s="6">
        <v>2</v>
      </c>
      <c r="F26" s="7"/>
      <c r="G26" s="5">
        <v>36</v>
      </c>
      <c r="H26" s="5"/>
      <c r="I26" s="5">
        <f>E26*G26</f>
        <v>72</v>
      </c>
      <c r="J26" s="5"/>
      <c r="K26" s="31">
        <f>I26</f>
        <v>72</v>
      </c>
    </row>
    <row r="27" spans="1:11" s="13" customFormat="1" ht="15.75" x14ac:dyDescent="0.25">
      <c r="A27" s="52"/>
      <c r="B27" s="50"/>
      <c r="C27" s="8"/>
      <c r="D27" s="9" t="s">
        <v>14</v>
      </c>
      <c r="E27" s="10">
        <f>SUM(E22:E26)</f>
        <v>57</v>
      </c>
      <c r="F27" s="10">
        <v>93</v>
      </c>
      <c r="G27" s="11"/>
      <c r="H27" s="11"/>
      <c r="I27" s="12"/>
      <c r="J27" s="12"/>
      <c r="K27" s="32">
        <f>SUM(K22:K26)</f>
        <v>2304</v>
      </c>
    </row>
    <row r="28" spans="1:11" s="13" customFormat="1" ht="15.75" x14ac:dyDescent="0.25">
      <c r="A28" s="52"/>
      <c r="B28" s="49" t="s">
        <v>34</v>
      </c>
      <c r="C28" s="3" t="s">
        <v>30</v>
      </c>
      <c r="D28" s="4" t="s">
        <v>19</v>
      </c>
      <c r="E28" s="6">
        <v>2</v>
      </c>
      <c r="F28" s="7"/>
      <c r="G28" s="5">
        <v>36</v>
      </c>
      <c r="H28" s="5"/>
      <c r="I28" s="5">
        <f>E28*G28</f>
        <v>72</v>
      </c>
      <c r="J28" s="5"/>
      <c r="K28" s="31">
        <f>I28</f>
        <v>72</v>
      </c>
    </row>
    <row r="29" spans="1:11" s="13" customFormat="1" ht="15.75" x14ac:dyDescent="0.25">
      <c r="A29" s="52"/>
      <c r="B29" s="49"/>
      <c r="C29" s="3" t="s">
        <v>30</v>
      </c>
      <c r="D29" s="4" t="s">
        <v>10</v>
      </c>
      <c r="E29" s="6">
        <v>2</v>
      </c>
      <c r="F29" s="7">
        <v>3</v>
      </c>
      <c r="G29" s="5"/>
      <c r="H29" s="5">
        <v>24</v>
      </c>
      <c r="I29" s="5"/>
      <c r="J29" s="5">
        <f>F29*H29</f>
        <v>72</v>
      </c>
      <c r="K29" s="31">
        <f>J29</f>
        <v>72</v>
      </c>
    </row>
    <row r="30" spans="1:11" s="13" customFormat="1" ht="15.75" x14ac:dyDescent="0.25">
      <c r="A30" s="52"/>
      <c r="B30" s="49"/>
      <c r="C30" s="3" t="s">
        <v>30</v>
      </c>
      <c r="D30" s="4" t="s">
        <v>11</v>
      </c>
      <c r="E30" s="6">
        <v>34</v>
      </c>
      <c r="F30" s="7">
        <v>57</v>
      </c>
      <c r="G30" s="5"/>
      <c r="H30" s="5">
        <v>24</v>
      </c>
      <c r="I30" s="5"/>
      <c r="J30" s="5">
        <f>F30*H30</f>
        <v>1368</v>
      </c>
      <c r="K30" s="31">
        <f>J30</f>
        <v>1368</v>
      </c>
    </row>
    <row r="31" spans="1:11" s="13" customFormat="1" ht="15.75" x14ac:dyDescent="0.25">
      <c r="A31" s="52"/>
      <c r="B31" s="49"/>
      <c r="C31" s="3" t="s">
        <v>30</v>
      </c>
      <c r="D31" s="4" t="s">
        <v>12</v>
      </c>
      <c r="E31" s="6">
        <v>14</v>
      </c>
      <c r="F31" s="7">
        <v>25</v>
      </c>
      <c r="G31" s="5"/>
      <c r="H31" s="5">
        <v>24</v>
      </c>
      <c r="I31" s="5"/>
      <c r="J31" s="5">
        <f>F31*H31</f>
        <v>600</v>
      </c>
      <c r="K31" s="31">
        <f>J31</f>
        <v>600</v>
      </c>
    </row>
    <row r="32" spans="1:11" s="13" customFormat="1" ht="15.75" x14ac:dyDescent="0.25">
      <c r="A32" s="52"/>
      <c r="B32" s="49"/>
      <c r="C32" s="3" t="s">
        <v>30</v>
      </c>
      <c r="D32" s="4" t="s">
        <v>13</v>
      </c>
      <c r="E32" s="19">
        <v>2</v>
      </c>
      <c r="F32" s="20"/>
      <c r="G32" s="5">
        <v>36</v>
      </c>
      <c r="I32" s="5">
        <f>E32*G32</f>
        <v>72</v>
      </c>
      <c r="J32" s="21"/>
      <c r="K32" s="31">
        <f>I32</f>
        <v>72</v>
      </c>
    </row>
    <row r="33" spans="1:11" s="13" customFormat="1" ht="15.75" x14ac:dyDescent="0.25">
      <c r="A33" s="52"/>
      <c r="B33" s="49"/>
      <c r="C33" s="23" t="s">
        <v>28</v>
      </c>
      <c r="D33" s="4" t="s">
        <v>19</v>
      </c>
      <c r="E33" s="23">
        <v>4</v>
      </c>
      <c r="F33" s="18"/>
      <c r="G33" s="5">
        <v>36</v>
      </c>
      <c r="H33" s="5"/>
      <c r="I33" s="5">
        <f>E33*G33</f>
        <v>144</v>
      </c>
      <c r="J33" s="5"/>
      <c r="K33" s="31">
        <f>I33</f>
        <v>144</v>
      </c>
    </row>
    <row r="34" spans="1:11" s="13" customFormat="1" ht="15.75" x14ac:dyDescent="0.25">
      <c r="A34" s="52"/>
      <c r="B34" s="49"/>
      <c r="C34" s="23" t="s">
        <v>28</v>
      </c>
      <c r="D34" s="4" t="s">
        <v>16</v>
      </c>
      <c r="E34" s="23">
        <v>7</v>
      </c>
      <c r="F34" s="7">
        <v>12</v>
      </c>
      <c r="G34" s="5"/>
      <c r="H34" s="5">
        <v>24</v>
      </c>
      <c r="I34" s="5"/>
      <c r="J34" s="5">
        <f>F34*H34</f>
        <v>288</v>
      </c>
      <c r="K34" s="31">
        <f>J34</f>
        <v>288</v>
      </c>
    </row>
    <row r="35" spans="1:11" s="13" customFormat="1" ht="15.75" x14ac:dyDescent="0.25">
      <c r="A35" s="52"/>
      <c r="B35" s="49"/>
      <c r="C35" s="23" t="s">
        <v>28</v>
      </c>
      <c r="D35" s="4" t="s">
        <v>11</v>
      </c>
      <c r="E35" s="23">
        <v>37</v>
      </c>
      <c r="F35" s="7">
        <v>62</v>
      </c>
      <c r="G35" s="5"/>
      <c r="H35" s="5">
        <v>24</v>
      </c>
      <c r="I35" s="5"/>
      <c r="J35" s="5">
        <f>F35*H35</f>
        <v>1488</v>
      </c>
      <c r="K35" s="31">
        <f>J35</f>
        <v>1488</v>
      </c>
    </row>
    <row r="36" spans="1:11" s="13" customFormat="1" ht="15.75" x14ac:dyDescent="0.25">
      <c r="A36" s="52"/>
      <c r="B36" s="49"/>
      <c r="C36" s="23" t="s">
        <v>28</v>
      </c>
      <c r="D36" s="4" t="s">
        <v>12</v>
      </c>
      <c r="E36" s="23">
        <v>16</v>
      </c>
      <c r="F36" s="7">
        <v>29</v>
      </c>
      <c r="G36" s="5"/>
      <c r="H36" s="5">
        <v>24</v>
      </c>
      <c r="I36" s="5"/>
      <c r="J36" s="5">
        <f>F36*H36</f>
        <v>696</v>
      </c>
      <c r="K36" s="31">
        <f>J36</f>
        <v>696</v>
      </c>
    </row>
    <row r="37" spans="1:11" s="13" customFormat="1" ht="15.75" x14ac:dyDescent="0.25">
      <c r="A37" s="52"/>
      <c r="B37" s="49"/>
      <c r="C37" s="23" t="s">
        <v>28</v>
      </c>
      <c r="D37" s="4" t="s">
        <v>13</v>
      </c>
      <c r="E37" s="23">
        <v>1</v>
      </c>
      <c r="F37" s="23"/>
      <c r="G37" s="5">
        <v>36</v>
      </c>
      <c r="H37" s="5"/>
      <c r="I37" s="5">
        <f>E37*G37</f>
        <v>36</v>
      </c>
      <c r="J37" s="5"/>
      <c r="K37" s="31">
        <f>I37</f>
        <v>36</v>
      </c>
    </row>
    <row r="38" spans="1:11" s="13" customFormat="1" ht="15.75" x14ac:dyDescent="0.25">
      <c r="A38" s="52"/>
      <c r="B38" s="49"/>
      <c r="C38" s="23" t="s">
        <v>25</v>
      </c>
      <c r="D38" s="4" t="s">
        <v>19</v>
      </c>
      <c r="E38" s="23">
        <v>3</v>
      </c>
      <c r="F38" s="23"/>
      <c r="G38" s="5">
        <v>36</v>
      </c>
      <c r="H38" s="5"/>
      <c r="I38" s="5">
        <f>E38*G38</f>
        <v>108</v>
      </c>
      <c r="J38" s="5"/>
      <c r="K38" s="31">
        <f>I38</f>
        <v>108</v>
      </c>
    </row>
    <row r="39" spans="1:11" s="13" customFormat="1" ht="15.75" x14ac:dyDescent="0.25">
      <c r="A39" s="52"/>
      <c r="B39" s="49"/>
      <c r="C39" s="23" t="s">
        <v>25</v>
      </c>
      <c r="D39" s="4" t="s">
        <v>16</v>
      </c>
      <c r="E39" s="23">
        <v>6</v>
      </c>
      <c r="F39" s="7">
        <v>10</v>
      </c>
      <c r="G39" s="5"/>
      <c r="H39" s="5">
        <v>24</v>
      </c>
      <c r="I39" s="5"/>
      <c r="J39" s="5">
        <f>F39*H39</f>
        <v>240</v>
      </c>
      <c r="K39" s="31">
        <f>J39</f>
        <v>240</v>
      </c>
    </row>
    <row r="40" spans="1:11" s="13" customFormat="1" ht="15.75" x14ac:dyDescent="0.25">
      <c r="A40" s="52"/>
      <c r="B40" s="49"/>
      <c r="C40" s="23" t="s">
        <v>25</v>
      </c>
      <c r="D40" s="4" t="s">
        <v>11</v>
      </c>
      <c r="E40" s="23">
        <v>57</v>
      </c>
      <c r="F40" s="7">
        <v>95</v>
      </c>
      <c r="G40" s="5"/>
      <c r="H40" s="5">
        <v>24</v>
      </c>
      <c r="I40" s="5"/>
      <c r="J40" s="5">
        <f>F40*H40</f>
        <v>2280</v>
      </c>
      <c r="K40" s="31">
        <f>J40</f>
        <v>2280</v>
      </c>
    </row>
    <row r="41" spans="1:11" s="13" customFormat="1" ht="15.75" x14ac:dyDescent="0.25">
      <c r="A41" s="52"/>
      <c r="B41" s="49"/>
      <c r="C41" s="23" t="s">
        <v>25</v>
      </c>
      <c r="D41" s="4" t="s">
        <v>12</v>
      </c>
      <c r="E41" s="13">
        <v>25</v>
      </c>
      <c r="F41" s="7">
        <v>45</v>
      </c>
      <c r="G41" s="5"/>
      <c r="H41" s="5">
        <v>24</v>
      </c>
      <c r="I41" s="5"/>
      <c r="J41" s="5">
        <f>F41*H41</f>
        <v>1080</v>
      </c>
      <c r="K41" s="31">
        <f>J41</f>
        <v>1080</v>
      </c>
    </row>
    <row r="42" spans="1:11" s="13" customFormat="1" ht="15.75" x14ac:dyDescent="0.25">
      <c r="A42" s="52"/>
      <c r="B42" s="49"/>
      <c r="C42" s="23" t="s">
        <v>25</v>
      </c>
      <c r="D42" s="4" t="s">
        <v>13</v>
      </c>
      <c r="E42" s="6">
        <v>3</v>
      </c>
      <c r="F42" s="7"/>
      <c r="G42" s="5">
        <v>36</v>
      </c>
      <c r="H42" s="5"/>
      <c r="I42" s="5">
        <f>E42*G42</f>
        <v>108</v>
      </c>
      <c r="J42" s="5"/>
      <c r="K42" s="31">
        <f>I42</f>
        <v>108</v>
      </c>
    </row>
    <row r="43" spans="1:11" s="13" customFormat="1" ht="15.75" x14ac:dyDescent="0.25">
      <c r="A43" s="52"/>
      <c r="B43" s="50"/>
      <c r="C43" s="8"/>
      <c r="D43" s="9" t="s">
        <v>14</v>
      </c>
      <c r="E43" s="10">
        <f>SUM(E28:E42)</f>
        <v>213</v>
      </c>
      <c r="F43" s="10">
        <v>338</v>
      </c>
      <c r="G43" s="11"/>
      <c r="H43" s="11"/>
      <c r="I43" s="12"/>
      <c r="J43" s="12"/>
      <c r="K43" s="32">
        <f>SUM(K28:K42)</f>
        <v>8652</v>
      </c>
    </row>
    <row r="44" spans="1:11" s="13" customFormat="1" ht="15.75" x14ac:dyDescent="0.25">
      <c r="A44" s="52"/>
      <c r="B44" s="49" t="s">
        <v>39</v>
      </c>
      <c r="C44" s="23" t="s">
        <v>25</v>
      </c>
      <c r="D44" s="4" t="s">
        <v>16</v>
      </c>
      <c r="E44" s="23">
        <v>4</v>
      </c>
      <c r="F44" s="7">
        <v>7</v>
      </c>
      <c r="G44" s="23"/>
      <c r="H44" s="5">
        <v>24</v>
      </c>
      <c r="I44" s="23"/>
      <c r="J44" s="5">
        <f>F44*H44</f>
        <v>168</v>
      </c>
      <c r="K44" s="31">
        <f>J44</f>
        <v>168</v>
      </c>
    </row>
    <row r="45" spans="1:11" s="13" customFormat="1" ht="15.75" x14ac:dyDescent="0.25">
      <c r="A45" s="52"/>
      <c r="B45" s="49"/>
      <c r="C45" s="23" t="s">
        <v>25</v>
      </c>
      <c r="D45" s="4" t="s">
        <v>10</v>
      </c>
      <c r="E45" s="17">
        <v>1</v>
      </c>
      <c r="F45" s="7">
        <v>2</v>
      </c>
      <c r="G45" s="5"/>
      <c r="H45" s="5">
        <v>24</v>
      </c>
      <c r="I45" s="5"/>
      <c r="J45" s="5">
        <f>F45*H45</f>
        <v>48</v>
      </c>
      <c r="K45" s="31">
        <f>J45</f>
        <v>48</v>
      </c>
    </row>
    <row r="46" spans="1:11" s="13" customFormat="1" ht="15.75" x14ac:dyDescent="0.25">
      <c r="A46" s="52"/>
      <c r="B46" s="49"/>
      <c r="C46" s="23" t="s">
        <v>25</v>
      </c>
      <c r="D46" s="4" t="s">
        <v>11</v>
      </c>
      <c r="E46" s="23">
        <v>11</v>
      </c>
      <c r="F46" s="7">
        <v>18</v>
      </c>
      <c r="G46" s="5"/>
      <c r="H46" s="5">
        <v>24</v>
      </c>
      <c r="I46" s="5"/>
      <c r="J46" s="5">
        <f>F46*H46</f>
        <v>432</v>
      </c>
      <c r="K46" s="31">
        <f>J46</f>
        <v>432</v>
      </c>
    </row>
    <row r="47" spans="1:11" s="13" customFormat="1" ht="15.75" x14ac:dyDescent="0.25">
      <c r="A47" s="52"/>
      <c r="B47" s="49"/>
      <c r="C47" s="23" t="s">
        <v>25</v>
      </c>
      <c r="D47" s="4" t="s">
        <v>12</v>
      </c>
      <c r="E47" s="6">
        <v>5</v>
      </c>
      <c r="F47" s="7">
        <v>9</v>
      </c>
      <c r="G47" s="5"/>
      <c r="H47" s="5">
        <v>24</v>
      </c>
      <c r="I47" s="5"/>
      <c r="J47" s="5">
        <f>F47*H47</f>
        <v>216</v>
      </c>
      <c r="K47" s="31">
        <f>J47</f>
        <v>216</v>
      </c>
    </row>
    <row r="48" spans="1:11" s="13" customFormat="1" ht="15.75" x14ac:dyDescent="0.25">
      <c r="A48" s="52"/>
      <c r="B48" s="49"/>
      <c r="C48" s="23" t="s">
        <v>25</v>
      </c>
      <c r="D48" s="4" t="s">
        <v>13</v>
      </c>
      <c r="E48" s="6">
        <v>1</v>
      </c>
      <c r="F48" s="7"/>
      <c r="G48" s="5">
        <v>36</v>
      </c>
      <c r="H48" s="5"/>
      <c r="I48" s="5">
        <f>E48*G48</f>
        <v>36</v>
      </c>
      <c r="J48" s="5"/>
      <c r="K48" s="31">
        <f>I48</f>
        <v>36</v>
      </c>
    </row>
    <row r="49" spans="1:11" s="13" customFormat="1" ht="15.75" x14ac:dyDescent="0.25">
      <c r="A49" s="52"/>
      <c r="B49" s="49"/>
      <c r="C49" s="3" t="s">
        <v>30</v>
      </c>
      <c r="D49" s="4" t="s">
        <v>11</v>
      </c>
      <c r="E49" s="6">
        <v>2</v>
      </c>
      <c r="F49" s="7">
        <v>3</v>
      </c>
      <c r="G49" s="5"/>
      <c r="H49" s="5">
        <v>24</v>
      </c>
      <c r="I49" s="5"/>
      <c r="J49" s="5">
        <f>F49*H49</f>
        <v>72</v>
      </c>
      <c r="K49" s="31">
        <f>J49</f>
        <v>72</v>
      </c>
    </row>
    <row r="50" spans="1:11" s="13" customFormat="1" ht="15.75" x14ac:dyDescent="0.25">
      <c r="A50" s="52"/>
      <c r="B50" s="49"/>
      <c r="C50" s="3" t="s">
        <v>30</v>
      </c>
      <c r="D50" s="4" t="s">
        <v>12</v>
      </c>
      <c r="E50" s="6">
        <v>2</v>
      </c>
      <c r="F50" s="7">
        <v>4</v>
      </c>
      <c r="G50" s="5"/>
      <c r="H50" s="5">
        <v>24</v>
      </c>
      <c r="I50" s="5"/>
      <c r="J50" s="5">
        <f>F50*H50</f>
        <v>96</v>
      </c>
      <c r="K50" s="31">
        <f>J50</f>
        <v>96</v>
      </c>
    </row>
    <row r="51" spans="1:11" s="13" customFormat="1" ht="15.75" x14ac:dyDescent="0.25">
      <c r="A51" s="52"/>
      <c r="B51" s="50"/>
      <c r="C51" s="8"/>
      <c r="D51" s="9" t="s">
        <v>14</v>
      </c>
      <c r="E51" s="10">
        <f>SUM(E44:E50)</f>
        <v>26</v>
      </c>
      <c r="F51" s="10">
        <v>43</v>
      </c>
      <c r="G51" s="11"/>
      <c r="H51" s="11"/>
      <c r="I51" s="12"/>
      <c r="J51" s="12"/>
      <c r="K51" s="32">
        <f>SUM(K44:K50)</f>
        <v>1068</v>
      </c>
    </row>
    <row r="52" spans="1:11" s="13" customFormat="1" ht="15.75" x14ac:dyDescent="0.25">
      <c r="A52" s="52"/>
      <c r="B52" s="49" t="s">
        <v>38</v>
      </c>
      <c r="C52" s="3" t="s">
        <v>15</v>
      </c>
      <c r="D52" s="4" t="s">
        <v>11</v>
      </c>
      <c r="E52" s="6">
        <v>10</v>
      </c>
      <c r="F52" s="7">
        <v>17</v>
      </c>
      <c r="G52" s="5"/>
      <c r="H52" s="5">
        <v>24</v>
      </c>
      <c r="I52" s="5"/>
      <c r="J52" s="5">
        <f>F52*H52</f>
        <v>408</v>
      </c>
      <c r="K52" s="31">
        <f>J52</f>
        <v>408</v>
      </c>
    </row>
    <row r="53" spans="1:11" s="13" customFormat="1" ht="15.75" x14ac:dyDescent="0.25">
      <c r="A53" s="52"/>
      <c r="B53" s="49"/>
      <c r="C53" s="3" t="s">
        <v>15</v>
      </c>
      <c r="D53" s="4" t="s">
        <v>12</v>
      </c>
      <c r="E53" s="6">
        <v>6</v>
      </c>
      <c r="F53" s="7">
        <v>11</v>
      </c>
      <c r="G53" s="5"/>
      <c r="H53" s="5">
        <v>24</v>
      </c>
      <c r="I53" s="5"/>
      <c r="J53" s="5">
        <f>F53*H53</f>
        <v>264</v>
      </c>
      <c r="K53" s="31">
        <f>J53</f>
        <v>264</v>
      </c>
    </row>
    <row r="54" spans="1:11" s="13" customFormat="1" ht="15.75" x14ac:dyDescent="0.25">
      <c r="A54" s="52"/>
      <c r="B54" s="49"/>
      <c r="C54" s="3" t="s">
        <v>15</v>
      </c>
      <c r="D54" s="4" t="s">
        <v>13</v>
      </c>
      <c r="E54" s="6">
        <v>2</v>
      </c>
      <c r="F54" s="7"/>
      <c r="G54" s="5">
        <v>36</v>
      </c>
      <c r="H54" s="5"/>
      <c r="I54" s="5">
        <f>E54*G54</f>
        <v>72</v>
      </c>
      <c r="J54" s="5"/>
      <c r="K54" s="31">
        <f>I54</f>
        <v>72</v>
      </c>
    </row>
    <row r="55" spans="1:11" s="13" customFormat="1" ht="15.75" x14ac:dyDescent="0.25">
      <c r="A55" s="52"/>
      <c r="B55" s="49"/>
      <c r="C55" s="3" t="s">
        <v>17</v>
      </c>
      <c r="D55" s="4" t="s">
        <v>19</v>
      </c>
      <c r="E55" s="6">
        <v>8</v>
      </c>
      <c r="F55" s="7"/>
      <c r="G55" s="5">
        <v>36</v>
      </c>
      <c r="H55" s="5"/>
      <c r="I55" s="5">
        <f>E55*G55</f>
        <v>288</v>
      </c>
      <c r="J55" s="5"/>
      <c r="K55" s="31">
        <f>I55</f>
        <v>288</v>
      </c>
    </row>
    <row r="56" spans="1:11" s="13" customFormat="1" ht="15.75" x14ac:dyDescent="0.25">
      <c r="A56" s="52"/>
      <c r="B56" s="49"/>
      <c r="C56" s="3" t="s">
        <v>17</v>
      </c>
      <c r="D56" s="4" t="s">
        <v>18</v>
      </c>
      <c r="E56" s="6">
        <v>4</v>
      </c>
      <c r="F56" s="7"/>
      <c r="G56" s="5">
        <v>36</v>
      </c>
      <c r="I56" s="5">
        <f>E56*G56</f>
        <v>144</v>
      </c>
      <c r="K56" s="31">
        <f>I56</f>
        <v>144</v>
      </c>
    </row>
    <row r="57" spans="1:11" s="13" customFormat="1" ht="15.75" x14ac:dyDescent="0.25">
      <c r="A57" s="52"/>
      <c r="B57" s="49"/>
      <c r="C57" s="3" t="s">
        <v>17</v>
      </c>
      <c r="D57" s="4" t="s">
        <v>16</v>
      </c>
      <c r="E57" s="6">
        <v>2</v>
      </c>
      <c r="F57" s="7">
        <v>3</v>
      </c>
      <c r="G57" s="23"/>
      <c r="H57" s="5">
        <v>24</v>
      </c>
      <c r="I57" s="5"/>
      <c r="J57" s="5">
        <f>F57*H57</f>
        <v>72</v>
      </c>
      <c r="K57" s="31">
        <f>J57</f>
        <v>72</v>
      </c>
    </row>
    <row r="58" spans="1:11" s="13" customFormat="1" ht="15.75" x14ac:dyDescent="0.25">
      <c r="A58" s="52"/>
      <c r="B58" s="49"/>
      <c r="C58" s="3" t="s">
        <v>17</v>
      </c>
      <c r="D58" s="4" t="s">
        <v>11</v>
      </c>
      <c r="E58" s="6">
        <v>200</v>
      </c>
      <c r="F58" s="7">
        <v>333</v>
      </c>
      <c r="G58" s="23"/>
      <c r="H58" s="5">
        <v>24</v>
      </c>
      <c r="I58" s="5"/>
      <c r="J58" s="5">
        <f>F58*H58</f>
        <v>7992</v>
      </c>
      <c r="K58" s="31">
        <f>J58</f>
        <v>7992</v>
      </c>
    </row>
    <row r="59" spans="1:11" s="13" customFormat="1" ht="15.75" x14ac:dyDescent="0.25">
      <c r="A59" s="52"/>
      <c r="B59" s="49"/>
      <c r="C59" s="3" t="s">
        <v>17</v>
      </c>
      <c r="D59" s="4" t="s">
        <v>12</v>
      </c>
      <c r="E59" s="6">
        <v>50</v>
      </c>
      <c r="F59" s="7">
        <v>91</v>
      </c>
      <c r="G59" s="23"/>
      <c r="H59" s="5">
        <v>24</v>
      </c>
      <c r="I59" s="5"/>
      <c r="J59" s="5">
        <f>F59*H59</f>
        <v>2184</v>
      </c>
      <c r="K59" s="31">
        <f>J59</f>
        <v>2184</v>
      </c>
    </row>
    <row r="60" spans="1:11" s="13" customFormat="1" ht="15.75" x14ac:dyDescent="0.25">
      <c r="A60" s="52"/>
      <c r="B60" s="49"/>
      <c r="C60" s="3" t="s">
        <v>17</v>
      </c>
      <c r="D60" s="4" t="s">
        <v>13</v>
      </c>
      <c r="E60" s="13">
        <v>10</v>
      </c>
      <c r="F60" s="18"/>
      <c r="G60" s="5">
        <v>36</v>
      </c>
      <c r="H60" s="5"/>
      <c r="I60" s="5">
        <f>E60*G60</f>
        <v>360</v>
      </c>
      <c r="J60" s="5"/>
      <c r="K60" s="31">
        <f>I60</f>
        <v>360</v>
      </c>
    </row>
    <row r="61" spans="1:11" s="13" customFormat="1" ht="15.75" x14ac:dyDescent="0.25">
      <c r="A61" s="52"/>
      <c r="B61" s="49"/>
      <c r="C61" s="3" t="s">
        <v>23</v>
      </c>
      <c r="D61" s="4" t="s">
        <v>11</v>
      </c>
      <c r="E61" s="13">
        <v>12</v>
      </c>
      <c r="F61" s="7">
        <v>20</v>
      </c>
      <c r="G61" s="5"/>
      <c r="H61" s="5">
        <v>24</v>
      </c>
      <c r="I61" s="15"/>
      <c r="J61" s="5">
        <f t="shared" ref="J61:J66" si="0">F61*H61</f>
        <v>480</v>
      </c>
      <c r="K61" s="31">
        <f t="shared" ref="K61:K66" si="1">J61</f>
        <v>480</v>
      </c>
    </row>
    <row r="62" spans="1:11" s="13" customFormat="1" ht="15.75" x14ac:dyDescent="0.25">
      <c r="A62" s="52"/>
      <c r="B62" s="49"/>
      <c r="C62" s="3" t="s">
        <v>23</v>
      </c>
      <c r="D62" s="4" t="s">
        <v>12</v>
      </c>
      <c r="E62" s="13">
        <v>10</v>
      </c>
      <c r="F62" s="7">
        <v>18</v>
      </c>
      <c r="G62" s="5"/>
      <c r="H62" s="5">
        <v>24</v>
      </c>
      <c r="I62" s="15"/>
      <c r="J62" s="5">
        <f t="shared" si="0"/>
        <v>432</v>
      </c>
      <c r="K62" s="31">
        <f t="shared" si="1"/>
        <v>432</v>
      </c>
    </row>
    <row r="63" spans="1:11" s="13" customFormat="1" ht="15.75" x14ac:dyDescent="0.25">
      <c r="A63" s="52"/>
      <c r="B63" s="49"/>
      <c r="C63" s="23" t="s">
        <v>26</v>
      </c>
      <c r="D63" s="4" t="s">
        <v>11</v>
      </c>
      <c r="E63" s="6">
        <v>25</v>
      </c>
      <c r="F63" s="7">
        <v>42</v>
      </c>
      <c r="G63" s="5"/>
      <c r="H63" s="5">
        <v>24</v>
      </c>
      <c r="I63" s="15"/>
      <c r="J63" s="5">
        <f t="shared" si="0"/>
        <v>1008</v>
      </c>
      <c r="K63" s="31">
        <f t="shared" si="1"/>
        <v>1008</v>
      </c>
    </row>
    <row r="64" spans="1:11" s="13" customFormat="1" ht="15.75" x14ac:dyDescent="0.25">
      <c r="A64" s="52"/>
      <c r="B64" s="49"/>
      <c r="C64" s="23" t="s">
        <v>26</v>
      </c>
      <c r="D64" s="4" t="s">
        <v>12</v>
      </c>
      <c r="E64" s="6">
        <v>6</v>
      </c>
      <c r="F64" s="7">
        <v>11</v>
      </c>
      <c r="G64" s="5"/>
      <c r="H64" s="5">
        <v>24</v>
      </c>
      <c r="I64" s="15"/>
      <c r="J64" s="5">
        <f t="shared" si="0"/>
        <v>264</v>
      </c>
      <c r="K64" s="31">
        <f t="shared" si="1"/>
        <v>264</v>
      </c>
    </row>
    <row r="65" spans="1:11" s="13" customFormat="1" ht="15.75" x14ac:dyDescent="0.25">
      <c r="A65" s="52"/>
      <c r="B65" s="49"/>
      <c r="C65" s="23" t="s">
        <v>27</v>
      </c>
      <c r="D65" s="4" t="s">
        <v>11</v>
      </c>
      <c r="E65" s="6">
        <v>7</v>
      </c>
      <c r="F65" s="7">
        <v>12</v>
      </c>
      <c r="G65" s="5"/>
      <c r="H65" s="5">
        <v>24</v>
      </c>
      <c r="I65" s="15"/>
      <c r="J65" s="5">
        <f t="shared" si="0"/>
        <v>288</v>
      </c>
      <c r="K65" s="31">
        <f t="shared" si="1"/>
        <v>288</v>
      </c>
    </row>
    <row r="66" spans="1:11" s="13" customFormat="1" ht="15.75" x14ac:dyDescent="0.25">
      <c r="A66" s="52"/>
      <c r="B66" s="49"/>
      <c r="C66" s="23" t="s">
        <v>27</v>
      </c>
      <c r="D66" s="4" t="s">
        <v>12</v>
      </c>
      <c r="E66" s="6">
        <v>2</v>
      </c>
      <c r="F66" s="7">
        <v>4</v>
      </c>
      <c r="G66" s="5"/>
      <c r="H66" s="5">
        <v>24</v>
      </c>
      <c r="I66" s="15"/>
      <c r="J66" s="5">
        <f t="shared" si="0"/>
        <v>96</v>
      </c>
      <c r="K66" s="31">
        <f t="shared" si="1"/>
        <v>96</v>
      </c>
    </row>
    <row r="67" spans="1:11" s="13" customFormat="1" ht="15.75" x14ac:dyDescent="0.25">
      <c r="A67" s="52"/>
      <c r="B67" s="50"/>
      <c r="C67" s="8"/>
      <c r="D67" s="9" t="s">
        <v>14</v>
      </c>
      <c r="E67" s="10">
        <f>SUM(E52:E66)</f>
        <v>354</v>
      </c>
      <c r="F67" s="10">
        <v>562</v>
      </c>
      <c r="G67" s="11"/>
      <c r="H67" s="11"/>
      <c r="I67" s="12"/>
      <c r="J67" s="12"/>
      <c r="K67" s="32">
        <f>SUM(K52:K66)</f>
        <v>14352</v>
      </c>
    </row>
    <row r="68" spans="1:11" s="13" customFormat="1" ht="15.75" x14ac:dyDescent="0.25">
      <c r="A68" s="52"/>
      <c r="B68" s="51" t="s">
        <v>37</v>
      </c>
      <c r="C68" s="14" t="s">
        <v>35</v>
      </c>
      <c r="D68" s="4" t="s">
        <v>19</v>
      </c>
      <c r="E68" s="24">
        <v>1</v>
      </c>
      <c r="F68" s="7"/>
      <c r="G68" s="5">
        <v>36</v>
      </c>
      <c r="I68" s="5">
        <f>E68*G68</f>
        <v>36</v>
      </c>
      <c r="K68" s="31">
        <f>I68</f>
        <v>36</v>
      </c>
    </row>
    <row r="69" spans="1:11" s="13" customFormat="1" ht="15.75" x14ac:dyDescent="0.25">
      <c r="A69" s="52"/>
      <c r="B69" s="49"/>
      <c r="C69" s="14" t="s">
        <v>35</v>
      </c>
      <c r="D69" s="4" t="s">
        <v>18</v>
      </c>
      <c r="E69" s="24">
        <v>35</v>
      </c>
      <c r="F69" s="7"/>
      <c r="G69" s="5">
        <v>36</v>
      </c>
      <c r="I69" s="5">
        <f>E69*G69</f>
        <v>1260</v>
      </c>
      <c r="K69" s="31">
        <f>I69</f>
        <v>1260</v>
      </c>
    </row>
    <row r="70" spans="1:11" s="13" customFormat="1" ht="15.75" x14ac:dyDescent="0.25">
      <c r="A70" s="52"/>
      <c r="B70" s="49"/>
      <c r="C70" s="14" t="s">
        <v>35</v>
      </c>
      <c r="D70" s="4" t="s">
        <v>16</v>
      </c>
      <c r="E70" s="24">
        <v>37</v>
      </c>
      <c r="F70" s="7">
        <v>57</v>
      </c>
      <c r="G70" s="23"/>
      <c r="H70" s="5">
        <v>24</v>
      </c>
      <c r="I70" s="5"/>
      <c r="J70" s="5">
        <f>F70*H70</f>
        <v>1368</v>
      </c>
      <c r="K70" s="31">
        <f>J70</f>
        <v>1368</v>
      </c>
    </row>
    <row r="71" spans="1:11" s="13" customFormat="1" ht="15.75" x14ac:dyDescent="0.25">
      <c r="A71" s="52"/>
      <c r="B71" s="49"/>
      <c r="C71" s="14" t="s">
        <v>35</v>
      </c>
      <c r="D71" s="4" t="s">
        <v>11</v>
      </c>
      <c r="E71" s="24">
        <v>400</v>
      </c>
      <c r="F71" s="7">
        <v>615</v>
      </c>
      <c r="G71" s="23"/>
      <c r="H71" s="5">
        <v>24</v>
      </c>
      <c r="I71" s="5"/>
      <c r="J71" s="5">
        <f>F71*H71</f>
        <v>14760</v>
      </c>
      <c r="K71" s="31">
        <f>J71</f>
        <v>14760</v>
      </c>
    </row>
    <row r="72" spans="1:11" s="13" customFormat="1" ht="15.75" x14ac:dyDescent="0.25">
      <c r="A72" s="52"/>
      <c r="B72" s="49"/>
      <c r="C72" s="14" t="s">
        <v>35</v>
      </c>
      <c r="D72" s="4" t="s">
        <v>12</v>
      </c>
      <c r="E72" s="24">
        <v>94</v>
      </c>
      <c r="F72" s="7">
        <v>157</v>
      </c>
      <c r="G72" s="23"/>
      <c r="H72" s="5">
        <v>24</v>
      </c>
      <c r="I72" s="5"/>
      <c r="J72" s="5">
        <f>F72*H72</f>
        <v>3768</v>
      </c>
      <c r="K72" s="31">
        <f>J72</f>
        <v>3768</v>
      </c>
    </row>
    <row r="73" spans="1:11" s="13" customFormat="1" ht="15.75" x14ac:dyDescent="0.25">
      <c r="A73" s="52"/>
      <c r="B73" s="50"/>
      <c r="C73" s="8"/>
      <c r="D73" s="9" t="s">
        <v>14</v>
      </c>
      <c r="E73" s="10">
        <f>SUM(E68:E72)</f>
        <v>567</v>
      </c>
      <c r="F73" s="10">
        <v>829</v>
      </c>
      <c r="G73" s="11"/>
      <c r="H73" s="11"/>
      <c r="I73" s="12"/>
      <c r="J73" s="12"/>
      <c r="K73" s="32">
        <f>SUM(K68:K72)</f>
        <v>21192</v>
      </c>
    </row>
    <row r="74" spans="1:11" s="13" customFormat="1" ht="15.75" x14ac:dyDescent="0.25">
      <c r="A74" s="52"/>
      <c r="B74" s="51" t="s">
        <v>36</v>
      </c>
      <c r="C74" s="14" t="s">
        <v>35</v>
      </c>
      <c r="D74" s="4" t="s">
        <v>19</v>
      </c>
      <c r="E74" s="24">
        <v>3</v>
      </c>
      <c r="F74" s="7"/>
      <c r="G74" s="5">
        <v>36</v>
      </c>
      <c r="I74" s="5">
        <f>E74*G74</f>
        <v>108</v>
      </c>
      <c r="K74" s="31">
        <f>I74</f>
        <v>108</v>
      </c>
    </row>
    <row r="75" spans="1:11" s="13" customFormat="1" ht="15.75" x14ac:dyDescent="0.25">
      <c r="A75" s="52"/>
      <c r="B75" s="49"/>
      <c r="C75" s="14" t="s">
        <v>35</v>
      </c>
      <c r="D75" s="4" t="s">
        <v>18</v>
      </c>
      <c r="E75" s="24">
        <v>21</v>
      </c>
      <c r="F75" s="7"/>
      <c r="G75" s="5">
        <v>36</v>
      </c>
      <c r="I75" s="5">
        <f>E75*G75</f>
        <v>756</v>
      </c>
      <c r="K75" s="31">
        <f>I75</f>
        <v>756</v>
      </c>
    </row>
    <row r="76" spans="1:11" s="13" customFormat="1" ht="15.75" x14ac:dyDescent="0.25">
      <c r="A76" s="52"/>
      <c r="B76" s="49"/>
      <c r="C76" s="14" t="s">
        <v>35</v>
      </c>
      <c r="D76" s="4" t="s">
        <v>16</v>
      </c>
      <c r="E76" s="24">
        <v>21</v>
      </c>
      <c r="F76" s="7">
        <v>32</v>
      </c>
      <c r="G76" s="23"/>
      <c r="H76" s="5">
        <v>24</v>
      </c>
      <c r="I76" s="5"/>
      <c r="J76" s="5">
        <f t="shared" ref="J76:J84" si="2">F76*H76</f>
        <v>768</v>
      </c>
      <c r="K76" s="31">
        <f t="shared" ref="K76:K84" si="3">J76</f>
        <v>768</v>
      </c>
    </row>
    <row r="77" spans="1:11" s="13" customFormat="1" ht="15.75" x14ac:dyDescent="0.25">
      <c r="A77" s="52"/>
      <c r="B77" s="49"/>
      <c r="C77" s="14" t="s">
        <v>35</v>
      </c>
      <c r="D77" s="4" t="s">
        <v>11</v>
      </c>
      <c r="E77" s="24">
        <v>200</v>
      </c>
      <c r="F77" s="7">
        <v>308</v>
      </c>
      <c r="G77" s="23"/>
      <c r="H77" s="5">
        <v>24</v>
      </c>
      <c r="I77" s="5"/>
      <c r="J77" s="5">
        <f t="shared" si="2"/>
        <v>7392</v>
      </c>
      <c r="K77" s="31">
        <f t="shared" si="3"/>
        <v>7392</v>
      </c>
    </row>
    <row r="78" spans="1:11" s="13" customFormat="1" ht="15.75" x14ac:dyDescent="0.25">
      <c r="A78" s="52"/>
      <c r="B78" s="49"/>
      <c r="C78" s="14" t="s">
        <v>35</v>
      </c>
      <c r="D78" s="4" t="s">
        <v>12</v>
      </c>
      <c r="E78" s="24">
        <v>25</v>
      </c>
      <c r="F78" s="7">
        <v>42</v>
      </c>
      <c r="G78" s="23"/>
      <c r="H78" s="5">
        <v>24</v>
      </c>
      <c r="I78" s="5"/>
      <c r="J78" s="5">
        <f t="shared" si="2"/>
        <v>1008</v>
      </c>
      <c r="K78" s="31">
        <f t="shared" si="3"/>
        <v>1008</v>
      </c>
    </row>
    <row r="79" spans="1:11" s="13" customFormat="1" ht="15.75" x14ac:dyDescent="0.25">
      <c r="A79" s="52"/>
      <c r="B79" s="49"/>
      <c r="C79" s="3" t="s">
        <v>17</v>
      </c>
      <c r="D79" s="22" t="s">
        <v>11</v>
      </c>
      <c r="E79" s="17">
        <v>8</v>
      </c>
      <c r="F79" s="7">
        <v>13</v>
      </c>
      <c r="G79" s="23"/>
      <c r="H79" s="5">
        <v>24</v>
      </c>
      <c r="I79" s="5"/>
      <c r="J79" s="5">
        <f t="shared" si="2"/>
        <v>312</v>
      </c>
      <c r="K79" s="31">
        <f t="shared" si="3"/>
        <v>312</v>
      </c>
    </row>
    <row r="80" spans="1:11" s="13" customFormat="1" ht="15.75" x14ac:dyDescent="0.25">
      <c r="A80" s="52"/>
      <c r="B80" s="49"/>
      <c r="C80" s="3" t="s">
        <v>17</v>
      </c>
      <c r="D80" s="4" t="s">
        <v>12</v>
      </c>
      <c r="E80" s="6">
        <v>2</v>
      </c>
      <c r="F80" s="7">
        <v>4</v>
      </c>
      <c r="G80" s="5"/>
      <c r="H80" s="5">
        <v>24</v>
      </c>
      <c r="I80" s="15"/>
      <c r="J80" s="5">
        <f t="shared" si="2"/>
        <v>96</v>
      </c>
      <c r="K80" s="31">
        <f t="shared" si="3"/>
        <v>96</v>
      </c>
    </row>
    <row r="81" spans="1:12" s="13" customFormat="1" ht="15.75" x14ac:dyDescent="0.25">
      <c r="A81" s="52"/>
      <c r="B81" s="49"/>
      <c r="C81" s="23" t="s">
        <v>15</v>
      </c>
      <c r="D81" s="4" t="s">
        <v>11</v>
      </c>
      <c r="E81" s="6">
        <v>3</v>
      </c>
      <c r="F81" s="7">
        <v>5</v>
      </c>
      <c r="G81" s="23"/>
      <c r="H81" s="5">
        <v>24</v>
      </c>
      <c r="I81" s="5"/>
      <c r="J81" s="5">
        <f t="shared" si="2"/>
        <v>120</v>
      </c>
      <c r="K81" s="31">
        <f t="shared" si="3"/>
        <v>120</v>
      </c>
    </row>
    <row r="82" spans="1:12" s="13" customFormat="1" ht="15.75" x14ac:dyDescent="0.25">
      <c r="A82" s="52"/>
      <c r="B82" s="49"/>
      <c r="C82" s="23" t="s">
        <v>15</v>
      </c>
      <c r="D82" s="4" t="s">
        <v>12</v>
      </c>
      <c r="E82" s="6">
        <v>2</v>
      </c>
      <c r="F82" s="7">
        <v>4</v>
      </c>
      <c r="G82" s="5"/>
      <c r="H82" s="5">
        <v>24</v>
      </c>
      <c r="I82" s="15"/>
      <c r="J82" s="5">
        <f t="shared" si="2"/>
        <v>96</v>
      </c>
      <c r="K82" s="31">
        <f t="shared" si="3"/>
        <v>96</v>
      </c>
    </row>
    <row r="83" spans="1:12" s="13" customFormat="1" ht="15.75" x14ac:dyDescent="0.25">
      <c r="A83" s="52"/>
      <c r="B83" s="49"/>
      <c r="C83" s="23" t="s">
        <v>27</v>
      </c>
      <c r="D83" s="4" t="s">
        <v>11</v>
      </c>
      <c r="E83" s="6">
        <v>1</v>
      </c>
      <c r="F83" s="7">
        <v>2</v>
      </c>
      <c r="G83" s="5"/>
      <c r="H83" s="5">
        <v>24</v>
      </c>
      <c r="I83" s="15"/>
      <c r="J83" s="5">
        <f t="shared" si="2"/>
        <v>48</v>
      </c>
      <c r="K83" s="31">
        <f t="shared" si="3"/>
        <v>48</v>
      </c>
    </row>
    <row r="84" spans="1:12" s="13" customFormat="1" ht="15.75" x14ac:dyDescent="0.25">
      <c r="A84" s="52"/>
      <c r="B84" s="49"/>
      <c r="C84" s="23" t="s">
        <v>27</v>
      </c>
      <c r="D84" s="4" t="s">
        <v>12</v>
      </c>
      <c r="E84" s="6">
        <v>1</v>
      </c>
      <c r="F84" s="7">
        <v>2</v>
      </c>
      <c r="G84" s="5"/>
      <c r="H84" s="5">
        <v>24</v>
      </c>
      <c r="I84" s="15"/>
      <c r="J84" s="5">
        <f t="shared" si="2"/>
        <v>48</v>
      </c>
      <c r="K84" s="31">
        <f t="shared" si="3"/>
        <v>48</v>
      </c>
    </row>
    <row r="85" spans="1:12" s="13" customFormat="1" ht="15.75" x14ac:dyDescent="0.25">
      <c r="A85" s="52"/>
      <c r="B85" s="50"/>
      <c r="C85" s="8"/>
      <c r="D85" s="9" t="s">
        <v>14</v>
      </c>
      <c r="E85" s="10">
        <f>SUM(E74:E84)</f>
        <v>287</v>
      </c>
      <c r="F85" s="10">
        <v>412</v>
      </c>
      <c r="G85" s="11"/>
      <c r="H85" s="11"/>
      <c r="I85" s="12"/>
      <c r="J85" s="12"/>
      <c r="K85" s="32">
        <f>SUM(K74:K84)</f>
        <v>10752</v>
      </c>
    </row>
    <row r="86" spans="1:12" s="13" customFormat="1" ht="15.75" x14ac:dyDescent="0.25">
      <c r="A86" s="52"/>
      <c r="B86" s="49" t="s">
        <v>40</v>
      </c>
      <c r="C86" s="3" t="s">
        <v>25</v>
      </c>
      <c r="D86" s="4" t="s">
        <v>20</v>
      </c>
      <c r="E86" s="6">
        <v>15</v>
      </c>
      <c r="F86" s="7"/>
      <c r="G86" s="5">
        <v>36</v>
      </c>
      <c r="H86" s="5"/>
      <c r="I86" s="5">
        <f>E86*G86</f>
        <v>540</v>
      </c>
      <c r="J86" s="5"/>
      <c r="K86" s="31">
        <f>I86</f>
        <v>540</v>
      </c>
      <c r="L86" s="26"/>
    </row>
    <row r="87" spans="1:12" s="13" customFormat="1" ht="15.75" x14ac:dyDescent="0.25">
      <c r="A87" s="52"/>
      <c r="B87" s="49"/>
      <c r="C87" s="3" t="s">
        <v>25</v>
      </c>
      <c r="D87" s="4" t="s">
        <v>21</v>
      </c>
      <c r="E87" s="6">
        <v>25</v>
      </c>
      <c r="F87" s="7"/>
      <c r="G87" s="5">
        <v>36</v>
      </c>
      <c r="H87" s="5"/>
      <c r="I87" s="5">
        <f>E87*G87</f>
        <v>900</v>
      </c>
      <c r="J87" s="5"/>
      <c r="K87" s="31">
        <f>I87</f>
        <v>900</v>
      </c>
      <c r="L87" s="26"/>
    </row>
    <row r="88" spans="1:12" s="13" customFormat="1" ht="15.75" x14ac:dyDescent="0.25">
      <c r="A88" s="52"/>
      <c r="B88" s="49"/>
      <c r="C88" s="3" t="s">
        <v>25</v>
      </c>
      <c r="D88" s="4" t="s">
        <v>22</v>
      </c>
      <c r="E88" s="6">
        <v>15</v>
      </c>
      <c r="F88" s="7"/>
      <c r="G88" s="5">
        <v>36</v>
      </c>
      <c r="H88" s="5"/>
      <c r="I88" s="5">
        <f>E88*G88</f>
        <v>540</v>
      </c>
      <c r="J88" s="5"/>
      <c r="K88" s="31">
        <f>I88</f>
        <v>540</v>
      </c>
      <c r="L88" s="26"/>
    </row>
    <row r="89" spans="1:12" s="13" customFormat="1" ht="15.75" x14ac:dyDescent="0.25">
      <c r="A89" s="52"/>
      <c r="B89" s="49"/>
      <c r="C89" s="3" t="s">
        <v>25</v>
      </c>
      <c r="D89" s="4" t="s">
        <v>19</v>
      </c>
      <c r="E89" s="6">
        <v>220</v>
      </c>
      <c r="F89" s="7"/>
      <c r="G89" s="5">
        <v>36</v>
      </c>
      <c r="H89" s="5"/>
      <c r="I89" s="5">
        <f>E89*G89</f>
        <v>7920</v>
      </c>
      <c r="J89" s="5"/>
      <c r="K89" s="31">
        <f>I89</f>
        <v>7920</v>
      </c>
      <c r="L89" s="26"/>
    </row>
    <row r="90" spans="1:12" s="13" customFormat="1" ht="15.75" x14ac:dyDescent="0.25">
      <c r="A90" s="52"/>
      <c r="B90" s="49"/>
      <c r="C90" s="3" t="s">
        <v>25</v>
      </c>
      <c r="D90" s="4" t="s">
        <v>18</v>
      </c>
      <c r="E90" s="6">
        <v>88</v>
      </c>
      <c r="F90" s="7"/>
      <c r="G90" s="5">
        <v>36</v>
      </c>
      <c r="H90" s="5"/>
      <c r="I90" s="5">
        <f>E90*G90</f>
        <v>3168</v>
      </c>
      <c r="J90" s="5"/>
      <c r="K90" s="31">
        <f>I90</f>
        <v>3168</v>
      </c>
      <c r="L90" s="26"/>
    </row>
    <row r="91" spans="1:12" s="13" customFormat="1" ht="15.75" x14ac:dyDescent="0.25">
      <c r="A91" s="52"/>
      <c r="B91" s="49"/>
      <c r="C91" s="3" t="s">
        <v>25</v>
      </c>
      <c r="D91" s="4" t="s">
        <v>16</v>
      </c>
      <c r="E91" s="6">
        <v>3</v>
      </c>
      <c r="F91" s="7">
        <v>5</v>
      </c>
      <c r="G91" s="5"/>
      <c r="H91" s="5">
        <v>24</v>
      </c>
      <c r="I91" s="5"/>
      <c r="J91" s="5">
        <f>F91*H91</f>
        <v>120</v>
      </c>
      <c r="K91" s="31">
        <f>J91</f>
        <v>120</v>
      </c>
      <c r="L91" s="26"/>
    </row>
    <row r="92" spans="1:12" s="13" customFormat="1" ht="15.75" x14ac:dyDescent="0.25">
      <c r="A92" s="52"/>
      <c r="B92" s="49"/>
      <c r="C92" s="3" t="s">
        <v>25</v>
      </c>
      <c r="D92" s="4" t="s">
        <v>10</v>
      </c>
      <c r="E92" s="6">
        <v>8</v>
      </c>
      <c r="F92" s="7">
        <v>13</v>
      </c>
      <c r="G92" s="5"/>
      <c r="H92" s="5">
        <v>24</v>
      </c>
      <c r="I92" s="5"/>
      <c r="J92" s="5">
        <f>F92*H92</f>
        <v>312</v>
      </c>
      <c r="K92" s="31">
        <f>J92</f>
        <v>312</v>
      </c>
      <c r="L92" s="26"/>
    </row>
    <row r="93" spans="1:12" s="13" customFormat="1" ht="15.75" x14ac:dyDescent="0.25">
      <c r="A93" s="52"/>
      <c r="B93" s="49"/>
      <c r="C93" s="3" t="s">
        <v>25</v>
      </c>
      <c r="D93" s="4" t="s">
        <v>11</v>
      </c>
      <c r="E93" s="6">
        <v>290</v>
      </c>
      <c r="F93" s="7">
        <v>483</v>
      </c>
      <c r="G93" s="5"/>
      <c r="H93" s="5">
        <v>24</v>
      </c>
      <c r="I93" s="5"/>
      <c r="J93" s="5">
        <f>F93*H93</f>
        <v>11592</v>
      </c>
      <c r="K93" s="31">
        <f>J93</f>
        <v>11592</v>
      </c>
      <c r="L93" s="26"/>
    </row>
    <row r="94" spans="1:12" s="13" customFormat="1" ht="15.75" x14ac:dyDescent="0.25">
      <c r="A94" s="52"/>
      <c r="B94" s="49"/>
      <c r="C94" s="3" t="s">
        <v>25</v>
      </c>
      <c r="D94" s="4" t="s">
        <v>12</v>
      </c>
      <c r="E94" s="6">
        <v>150</v>
      </c>
      <c r="F94" s="7">
        <v>273</v>
      </c>
      <c r="G94" s="5"/>
      <c r="H94" s="5">
        <v>24</v>
      </c>
      <c r="I94" s="5"/>
      <c r="J94" s="5">
        <f>F94*H94</f>
        <v>6552</v>
      </c>
      <c r="K94" s="31">
        <f>J94</f>
        <v>6552</v>
      </c>
      <c r="L94" s="26"/>
    </row>
    <row r="95" spans="1:12" s="13" customFormat="1" ht="15.75" x14ac:dyDescent="0.25">
      <c r="A95" s="52"/>
      <c r="B95" s="49"/>
      <c r="C95" s="3" t="s">
        <v>25</v>
      </c>
      <c r="D95" s="4" t="s">
        <v>13</v>
      </c>
      <c r="E95" s="6">
        <v>35</v>
      </c>
      <c r="F95" s="7"/>
      <c r="G95" s="5">
        <v>36</v>
      </c>
      <c r="H95" s="5"/>
      <c r="I95" s="5">
        <f>E95*G95</f>
        <v>1260</v>
      </c>
      <c r="J95" s="5"/>
      <c r="K95" s="31">
        <f>I95</f>
        <v>1260</v>
      </c>
      <c r="L95" s="26"/>
    </row>
    <row r="96" spans="1:12" s="13" customFormat="1" ht="15.75" x14ac:dyDescent="0.25">
      <c r="A96" s="52"/>
      <c r="B96" s="49"/>
      <c r="C96" s="14" t="s">
        <v>28</v>
      </c>
      <c r="D96" s="4" t="s">
        <v>22</v>
      </c>
      <c r="E96" s="17">
        <v>8</v>
      </c>
      <c r="F96" s="18"/>
      <c r="G96" s="5">
        <v>36</v>
      </c>
      <c r="H96" s="5"/>
      <c r="I96" s="5">
        <f>E96*G96</f>
        <v>288</v>
      </c>
      <c r="J96" s="5"/>
      <c r="K96" s="31">
        <f>I96</f>
        <v>288</v>
      </c>
      <c r="L96" s="26"/>
    </row>
    <row r="97" spans="1:12" s="13" customFormat="1" ht="15.75" x14ac:dyDescent="0.25">
      <c r="A97" s="52"/>
      <c r="B97" s="49"/>
      <c r="C97" s="14" t="s">
        <v>28</v>
      </c>
      <c r="D97" s="4" t="s">
        <v>19</v>
      </c>
      <c r="E97" s="17">
        <v>30</v>
      </c>
      <c r="F97" s="18"/>
      <c r="G97" s="5">
        <v>36</v>
      </c>
      <c r="H97" s="5"/>
      <c r="I97" s="5">
        <f>E97*G97</f>
        <v>1080</v>
      </c>
      <c r="J97" s="5"/>
      <c r="K97" s="31">
        <f>I97</f>
        <v>1080</v>
      </c>
      <c r="L97" s="26"/>
    </row>
    <row r="98" spans="1:12" s="13" customFormat="1" ht="15.75" x14ac:dyDescent="0.25">
      <c r="A98" s="52"/>
      <c r="B98" s="49"/>
      <c r="C98" s="14" t="s">
        <v>28</v>
      </c>
      <c r="D98" s="4" t="s">
        <v>18</v>
      </c>
      <c r="E98" s="17">
        <v>14</v>
      </c>
      <c r="F98" s="18"/>
      <c r="G98" s="5">
        <v>36</v>
      </c>
      <c r="H98" s="5"/>
      <c r="I98" s="5">
        <f>E98*G98</f>
        <v>504</v>
      </c>
      <c r="J98" s="5"/>
      <c r="K98" s="31">
        <f>I98</f>
        <v>504</v>
      </c>
      <c r="L98" s="26"/>
    </row>
    <row r="99" spans="1:12" s="13" customFormat="1" ht="15.75" x14ac:dyDescent="0.25">
      <c r="A99" s="52"/>
      <c r="B99" s="49"/>
      <c r="C99" s="14" t="s">
        <v>28</v>
      </c>
      <c r="D99" s="4" t="s">
        <v>16</v>
      </c>
      <c r="E99" s="17">
        <v>1</v>
      </c>
      <c r="F99" s="7">
        <v>2</v>
      </c>
      <c r="G99" s="5"/>
      <c r="H99" s="5">
        <v>24</v>
      </c>
      <c r="I99" s="5"/>
      <c r="J99" s="5">
        <f>F99*H99</f>
        <v>48</v>
      </c>
      <c r="K99" s="31">
        <f>J99</f>
        <v>48</v>
      </c>
      <c r="L99" s="26"/>
    </row>
    <row r="100" spans="1:12" s="13" customFormat="1" ht="15.75" x14ac:dyDescent="0.25">
      <c r="A100" s="52"/>
      <c r="B100" s="49"/>
      <c r="C100" s="14" t="s">
        <v>28</v>
      </c>
      <c r="D100" s="4" t="s">
        <v>10</v>
      </c>
      <c r="E100" s="17">
        <v>1</v>
      </c>
      <c r="F100" s="7">
        <v>2</v>
      </c>
      <c r="G100" s="5"/>
      <c r="H100" s="5">
        <v>24</v>
      </c>
      <c r="I100" s="5"/>
      <c r="J100" s="5">
        <f>F100*H100</f>
        <v>48</v>
      </c>
      <c r="K100" s="31">
        <f>J100</f>
        <v>48</v>
      </c>
      <c r="L100" s="26"/>
    </row>
    <row r="101" spans="1:12" s="13" customFormat="1" ht="15.75" x14ac:dyDescent="0.25">
      <c r="A101" s="52"/>
      <c r="B101" s="49"/>
      <c r="C101" s="14" t="s">
        <v>28</v>
      </c>
      <c r="D101" s="4" t="s">
        <v>11</v>
      </c>
      <c r="E101" s="17">
        <v>55</v>
      </c>
      <c r="F101" s="7">
        <v>92</v>
      </c>
      <c r="G101" s="5"/>
      <c r="H101" s="5">
        <v>24</v>
      </c>
      <c r="I101" s="5"/>
      <c r="J101" s="5">
        <f>F101*H101</f>
        <v>2208</v>
      </c>
      <c r="K101" s="31">
        <f>J101</f>
        <v>2208</v>
      </c>
      <c r="L101" s="26"/>
    </row>
    <row r="102" spans="1:12" s="13" customFormat="1" ht="15.75" x14ac:dyDescent="0.25">
      <c r="A102" s="52"/>
      <c r="B102" s="49"/>
      <c r="C102" s="14" t="s">
        <v>28</v>
      </c>
      <c r="D102" s="4" t="s">
        <v>12</v>
      </c>
      <c r="E102" s="17">
        <v>30</v>
      </c>
      <c r="F102" s="7">
        <v>55</v>
      </c>
      <c r="G102" s="5"/>
      <c r="H102" s="5">
        <v>24</v>
      </c>
      <c r="I102" s="5"/>
      <c r="J102" s="5">
        <f>F102*H102</f>
        <v>1320</v>
      </c>
      <c r="K102" s="31">
        <f>J102</f>
        <v>1320</v>
      </c>
      <c r="L102" s="26"/>
    </row>
    <row r="103" spans="1:12" s="13" customFormat="1" ht="15.75" x14ac:dyDescent="0.25">
      <c r="A103" s="52"/>
      <c r="B103" s="49"/>
      <c r="C103" s="14" t="s">
        <v>28</v>
      </c>
      <c r="D103" s="4" t="s">
        <v>13</v>
      </c>
      <c r="E103" s="17">
        <v>3</v>
      </c>
      <c r="F103" s="18"/>
      <c r="G103" s="5">
        <v>36</v>
      </c>
      <c r="H103" s="23"/>
      <c r="I103" s="5">
        <f>E103*G103</f>
        <v>108</v>
      </c>
      <c r="J103" s="23"/>
      <c r="K103" s="31">
        <f>I103</f>
        <v>108</v>
      </c>
      <c r="L103" s="26"/>
    </row>
    <row r="104" spans="1:12" s="13" customFormat="1" ht="15.75" x14ac:dyDescent="0.25">
      <c r="A104" s="52"/>
      <c r="B104" s="49"/>
      <c r="C104" s="16" t="s">
        <v>24</v>
      </c>
      <c r="D104" s="4" t="s">
        <v>19</v>
      </c>
      <c r="E104" s="17">
        <v>2</v>
      </c>
      <c r="F104" s="18"/>
      <c r="G104" s="5">
        <v>36</v>
      </c>
      <c r="H104" s="23"/>
      <c r="I104" s="5">
        <f>E104*G104</f>
        <v>72</v>
      </c>
      <c r="J104" s="23"/>
      <c r="K104" s="31">
        <f>I104</f>
        <v>72</v>
      </c>
      <c r="L104" s="26"/>
    </row>
    <row r="105" spans="1:12" s="13" customFormat="1" ht="15.75" x14ac:dyDescent="0.25">
      <c r="A105" s="52"/>
      <c r="B105" s="49"/>
      <c r="C105" s="16" t="s">
        <v>24</v>
      </c>
      <c r="D105" s="4" t="s">
        <v>18</v>
      </c>
      <c r="E105" s="23">
        <v>4</v>
      </c>
      <c r="F105" s="18"/>
      <c r="G105" s="5">
        <v>36</v>
      </c>
      <c r="H105" s="23"/>
      <c r="I105" s="5">
        <f>E105*G105</f>
        <v>144</v>
      </c>
      <c r="J105" s="23"/>
      <c r="K105" s="31">
        <f>I105</f>
        <v>144</v>
      </c>
      <c r="L105" s="26"/>
    </row>
    <row r="106" spans="1:12" s="13" customFormat="1" ht="15.75" x14ac:dyDescent="0.25">
      <c r="A106" s="52"/>
      <c r="B106" s="49"/>
      <c r="C106" s="16" t="s">
        <v>24</v>
      </c>
      <c r="D106" s="4" t="s">
        <v>16</v>
      </c>
      <c r="E106" s="23">
        <v>7</v>
      </c>
      <c r="F106" s="7">
        <v>12</v>
      </c>
      <c r="G106" s="5"/>
      <c r="H106" s="5">
        <v>24</v>
      </c>
      <c r="I106" s="5"/>
      <c r="J106" s="5">
        <f>F106*H106</f>
        <v>288</v>
      </c>
      <c r="K106" s="31">
        <f>J106</f>
        <v>288</v>
      </c>
      <c r="L106" s="26"/>
    </row>
    <row r="107" spans="1:12" s="13" customFormat="1" ht="15.75" x14ac:dyDescent="0.25">
      <c r="A107" s="52"/>
      <c r="B107" s="49"/>
      <c r="C107" s="16" t="s">
        <v>24</v>
      </c>
      <c r="D107" s="4" t="s">
        <v>10</v>
      </c>
      <c r="E107" s="23">
        <v>1</v>
      </c>
      <c r="F107" s="7">
        <v>2</v>
      </c>
      <c r="G107" s="5"/>
      <c r="H107" s="5">
        <v>24</v>
      </c>
      <c r="I107" s="5"/>
      <c r="J107" s="5">
        <f>F107*H107</f>
        <v>48</v>
      </c>
      <c r="K107" s="31">
        <f>J107</f>
        <v>48</v>
      </c>
      <c r="L107" s="26"/>
    </row>
    <row r="108" spans="1:12" s="13" customFormat="1" ht="15.75" x14ac:dyDescent="0.25">
      <c r="A108" s="52"/>
      <c r="B108" s="49"/>
      <c r="C108" s="16" t="s">
        <v>24</v>
      </c>
      <c r="D108" s="4" t="s">
        <v>11</v>
      </c>
      <c r="E108" s="23">
        <v>20</v>
      </c>
      <c r="F108" s="7">
        <v>33</v>
      </c>
      <c r="G108" s="5"/>
      <c r="H108" s="5">
        <v>24</v>
      </c>
      <c r="I108" s="5"/>
      <c r="J108" s="5">
        <f>F108*H108</f>
        <v>792</v>
      </c>
      <c r="K108" s="31">
        <f>J108</f>
        <v>792</v>
      </c>
      <c r="L108" s="26"/>
    </row>
    <row r="109" spans="1:12" s="13" customFormat="1" ht="15.75" x14ac:dyDescent="0.25">
      <c r="A109" s="52"/>
      <c r="B109" s="49"/>
      <c r="C109" s="16" t="s">
        <v>24</v>
      </c>
      <c r="D109" s="4" t="s">
        <v>12</v>
      </c>
      <c r="E109" s="23">
        <v>10</v>
      </c>
      <c r="F109" s="7">
        <v>18</v>
      </c>
      <c r="G109" s="5"/>
      <c r="H109" s="5">
        <v>24</v>
      </c>
      <c r="I109" s="5"/>
      <c r="J109" s="5">
        <f>F109*H109</f>
        <v>432</v>
      </c>
      <c r="K109" s="31">
        <f>J109</f>
        <v>432</v>
      </c>
      <c r="L109" s="26"/>
    </row>
    <row r="110" spans="1:12" s="13" customFormat="1" ht="15.75" x14ac:dyDescent="0.25">
      <c r="A110" s="52"/>
      <c r="B110" s="49"/>
      <c r="C110" s="16" t="s">
        <v>24</v>
      </c>
      <c r="D110" s="4" t="s">
        <v>13</v>
      </c>
      <c r="E110" s="24">
        <v>3</v>
      </c>
      <c r="F110" s="7"/>
      <c r="G110" s="5">
        <v>36</v>
      </c>
      <c r="H110" s="23"/>
      <c r="I110" s="5">
        <f>E110*G110</f>
        <v>108</v>
      </c>
      <c r="J110" s="23"/>
      <c r="K110" s="31">
        <f>I110</f>
        <v>108</v>
      </c>
      <c r="L110" s="26"/>
    </row>
    <row r="111" spans="1:12" s="13" customFormat="1" ht="15.75" x14ac:dyDescent="0.25">
      <c r="A111" s="52"/>
      <c r="B111" s="50"/>
      <c r="C111" s="8"/>
      <c r="D111" s="9" t="s">
        <v>14</v>
      </c>
      <c r="E111" s="10">
        <f>SUM(E86:E110)</f>
        <v>1038</v>
      </c>
      <c r="F111" s="10">
        <v>990</v>
      </c>
      <c r="G111" s="11"/>
      <c r="H111" s="11"/>
      <c r="I111" s="12"/>
      <c r="J111" s="12"/>
      <c r="K111" s="32">
        <f>SUM(K86:K110)</f>
        <v>40392</v>
      </c>
      <c r="L111" s="26"/>
    </row>
    <row r="112" spans="1:12" ht="15.75" x14ac:dyDescent="0.25">
      <c r="A112" s="52"/>
      <c r="B112" s="29"/>
      <c r="C112" s="29"/>
      <c r="D112" s="27" t="s">
        <v>41</v>
      </c>
      <c r="E112" s="35">
        <f>E111+E85+E73+E67+E51+E43+E27+E21</f>
        <v>2758</v>
      </c>
      <c r="F112" s="35">
        <f>F111+F85+F73+F67+F51+F43+F27+F21</f>
        <v>3602</v>
      </c>
      <c r="G112" s="34"/>
      <c r="H112" s="34"/>
      <c r="I112" s="34"/>
      <c r="J112" s="34"/>
      <c r="K112" s="33">
        <f>K111+K85+K73+K67+K51+K43+K27+K21</f>
        <v>107544</v>
      </c>
    </row>
  </sheetData>
  <autoFilter ref="B2:K112" xr:uid="{00000000-0009-0000-0000-000000000000}"/>
  <mergeCells count="9">
    <mergeCell ref="A3:A112"/>
    <mergeCell ref="B86:B111"/>
    <mergeCell ref="B3:B21"/>
    <mergeCell ref="B22:B27"/>
    <mergeCell ref="B28:B43"/>
    <mergeCell ref="B44:B51"/>
    <mergeCell ref="B52:B67"/>
    <mergeCell ref="B68:B73"/>
    <mergeCell ref="B74:B85"/>
  </mergeCells>
  <conditionalFormatting sqref="B2">
    <cfRule type="duplicateValues" dxfId="13" priority="87"/>
    <cfRule type="duplicateValues" dxfId="12" priority="88"/>
  </conditionalFormatting>
  <conditionalFormatting sqref="B3:B21">
    <cfRule type="duplicateValues" dxfId="11" priority="43"/>
    <cfRule type="duplicateValues" dxfId="10" priority="44"/>
  </conditionalFormatting>
  <conditionalFormatting sqref="B22:B51">
    <cfRule type="duplicateValues" dxfId="9" priority="41"/>
    <cfRule type="duplicateValues" dxfId="8" priority="42"/>
  </conditionalFormatting>
  <conditionalFormatting sqref="B52:B67">
    <cfRule type="duplicateValues" dxfId="7" priority="39"/>
    <cfRule type="duplicateValues" dxfId="6" priority="40"/>
  </conditionalFormatting>
  <conditionalFormatting sqref="B68:B73">
    <cfRule type="duplicateValues" dxfId="5" priority="37"/>
    <cfRule type="duplicateValues" dxfId="4" priority="38"/>
  </conditionalFormatting>
  <conditionalFormatting sqref="B74:B85">
    <cfRule type="duplicateValues" dxfId="3" priority="35"/>
    <cfRule type="duplicateValues" dxfId="2" priority="36"/>
  </conditionalFormatting>
  <conditionalFormatting sqref="B86:B111">
    <cfRule type="duplicateValues" dxfId="1" priority="33"/>
    <cfRule type="duplicateValues" dxfId="0" priority="34"/>
  </conditionalFormatting>
  <pageMargins left="0.7" right="0.7" top="0.75" bottom="0.75" header="0.3" footer="0.3"/>
  <pageSetup paperSize="9" scale="85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D3:K18"/>
  <sheetViews>
    <sheetView tabSelected="1" workbookViewId="0">
      <selection activeCell="N16" sqref="N16"/>
    </sheetView>
  </sheetViews>
  <sheetFormatPr defaultRowHeight="15" x14ac:dyDescent="0.25"/>
  <cols>
    <col min="5" max="5" width="14" customWidth="1"/>
  </cols>
  <sheetData>
    <row r="3" spans="4:11" x14ac:dyDescent="0.25">
      <c r="D3" s="36"/>
      <c r="E3" s="54" t="s">
        <v>48</v>
      </c>
      <c r="F3" s="54"/>
      <c r="G3" s="54"/>
      <c r="H3" s="54"/>
      <c r="I3" s="54"/>
      <c r="J3" s="36"/>
    </row>
    <row r="4" spans="4:11" x14ac:dyDescent="0.25">
      <c r="D4" s="36"/>
      <c r="E4" s="54" t="s">
        <v>56</v>
      </c>
      <c r="F4" s="54"/>
      <c r="G4" s="54"/>
      <c r="H4" s="54"/>
      <c r="I4" s="54"/>
      <c r="J4" s="36"/>
    </row>
    <row r="5" spans="4:11" x14ac:dyDescent="0.25">
      <c r="D5" s="36"/>
      <c r="E5" s="37"/>
      <c r="F5" s="37"/>
      <c r="G5" s="37"/>
      <c r="H5" s="37"/>
      <c r="I5" s="37"/>
      <c r="J5" s="36"/>
    </row>
    <row r="6" spans="4:11" x14ac:dyDescent="0.25">
      <c r="D6" s="36"/>
      <c r="E6" s="54" t="s">
        <v>49</v>
      </c>
      <c r="F6" s="54"/>
      <c r="G6" s="54"/>
      <c r="H6" s="54"/>
      <c r="I6" s="54"/>
      <c r="J6" s="36"/>
    </row>
    <row r="11" spans="4:11" x14ac:dyDescent="0.25">
      <c r="D11" s="53" t="s">
        <v>50</v>
      </c>
      <c r="E11" s="53" t="s">
        <v>51</v>
      </c>
      <c r="F11" s="53" t="s">
        <v>53</v>
      </c>
      <c r="G11" s="53"/>
      <c r="H11" s="53"/>
      <c r="I11" s="53"/>
      <c r="J11" s="53" t="s">
        <v>52</v>
      </c>
    </row>
    <row r="12" spans="4:11" ht="35.450000000000003" customHeight="1" x14ac:dyDescent="0.25">
      <c r="D12" s="53"/>
      <c r="E12" s="53"/>
      <c r="F12" s="38" t="s">
        <v>43</v>
      </c>
      <c r="G12" s="38" t="s">
        <v>44</v>
      </c>
      <c r="H12" s="38" t="s">
        <v>45</v>
      </c>
      <c r="I12" s="38" t="s">
        <v>46</v>
      </c>
      <c r="J12" s="53"/>
    </row>
    <row r="13" spans="4:11" ht="60" x14ac:dyDescent="0.25">
      <c r="D13" s="41" t="s">
        <v>47</v>
      </c>
      <c r="E13" s="39" t="s">
        <v>54</v>
      </c>
      <c r="F13" s="40">
        <v>690</v>
      </c>
      <c r="G13" s="40">
        <v>690</v>
      </c>
      <c r="H13" s="40">
        <v>689</v>
      </c>
      <c r="I13" s="40">
        <v>689</v>
      </c>
      <c r="J13" s="42">
        <v>2758</v>
      </c>
    </row>
    <row r="14" spans="4:11" x14ac:dyDescent="0.25">
      <c r="D14" s="46"/>
      <c r="E14" s="47"/>
      <c r="F14" s="48"/>
      <c r="G14" s="48"/>
      <c r="H14" s="48"/>
      <c r="I14" s="48"/>
      <c r="J14" s="46"/>
    </row>
    <row r="15" spans="4:11" x14ac:dyDescent="0.25">
      <c r="D15" s="43" t="s">
        <v>57</v>
      </c>
      <c r="E15" s="43"/>
      <c r="F15" s="43"/>
      <c r="G15" s="43"/>
      <c r="H15" s="43" t="s">
        <v>58</v>
      </c>
      <c r="I15" s="44"/>
      <c r="J15" s="44"/>
      <c r="K15" s="36"/>
    </row>
    <row r="16" spans="4:11" x14ac:dyDescent="0.25">
      <c r="D16" s="36"/>
      <c r="E16" s="36"/>
      <c r="F16" s="45"/>
      <c r="G16" s="43"/>
      <c r="H16" s="36"/>
      <c r="I16" s="36"/>
      <c r="J16" s="36"/>
      <c r="K16" s="36"/>
    </row>
    <row r="17" spans="4:11" x14ac:dyDescent="0.25">
      <c r="D17" s="36"/>
      <c r="E17" s="36"/>
      <c r="F17" s="45"/>
      <c r="G17" s="43"/>
      <c r="H17" s="36"/>
      <c r="I17" s="36"/>
      <c r="J17" s="36"/>
      <c r="K17" s="36"/>
    </row>
    <row r="18" spans="4:11" x14ac:dyDescent="0.25">
      <c r="D18" s="43" t="s">
        <v>59</v>
      </c>
      <c r="E18" s="43"/>
      <c r="F18" s="43"/>
      <c r="G18" s="43"/>
      <c r="H18" s="43"/>
      <c r="I18" s="36"/>
      <c r="J18" s="36"/>
      <c r="K18" s="36"/>
    </row>
  </sheetData>
  <mergeCells count="7">
    <mergeCell ref="J11:J12"/>
    <mergeCell ref="E3:I3"/>
    <mergeCell ref="E4:I4"/>
    <mergeCell ref="E6:I6"/>
    <mergeCell ref="D11:D12"/>
    <mergeCell ref="E11:E12"/>
    <mergeCell ref="F11:I11"/>
  </mergeCells>
  <pageMargins left="0.7" right="0.7" top="0.75" bottom="0.75" header="0.3" footer="0.3"/>
  <pageSetup paperSize="9" scale="9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Прил. 2</vt:lpstr>
      <vt:lpstr>Прил.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Kasa2</cp:lastModifiedBy>
  <cp:lastPrinted>2024-12-10T08:52:00Z</cp:lastPrinted>
  <dcterms:created xsi:type="dcterms:W3CDTF">2019-10-11T07:43:52Z</dcterms:created>
  <dcterms:modified xsi:type="dcterms:W3CDTF">2025-01-20T12:17:51Z</dcterms:modified>
</cp:coreProperties>
</file>