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a2\Desktop\Договори - 2025\Тир станция\"/>
    </mc:Choice>
  </mc:AlternateContent>
  <xr:revisionPtr revIDLastSave="0" documentId="13_ncr:1_{2E3406A6-565C-435D-BC8C-0150365A5AD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Прил. 2" sheetId="21" r:id="rId1"/>
    <sheet name="Прил. 3" sheetId="27" r:id="rId2"/>
  </sheets>
  <definedNames>
    <definedName name="_xlnm._FilterDatabase" localSheetId="0" hidden="1">'Прил. 2'!$A$2:$K$37</definedName>
  </definedNames>
  <calcPr calcId="191029"/>
</workbook>
</file>

<file path=xl/calcChain.xml><?xml version="1.0" encoding="utf-8"?>
<calcChain xmlns="http://schemas.openxmlformats.org/spreadsheetml/2006/main">
  <c r="K36" i="21" l="1"/>
  <c r="F35" i="21"/>
  <c r="J32" i="21"/>
  <c r="J31" i="21"/>
  <c r="J30" i="21"/>
  <c r="J27" i="21"/>
  <c r="J26" i="21"/>
  <c r="J25" i="21"/>
  <c r="J22" i="21"/>
  <c r="J21" i="21"/>
  <c r="J20" i="21"/>
  <c r="J19" i="21"/>
  <c r="J14" i="21"/>
  <c r="J13" i="21"/>
  <c r="J12" i="21"/>
  <c r="J11" i="21"/>
  <c r="J10" i="21"/>
  <c r="J7" i="21"/>
  <c r="J6" i="21"/>
  <c r="J5" i="21"/>
  <c r="J4" i="21"/>
  <c r="E34" i="21" l="1"/>
  <c r="I33" i="21"/>
  <c r="K33" i="21" s="1"/>
  <c r="K32" i="21"/>
  <c r="K31" i="21"/>
  <c r="K30" i="21"/>
  <c r="I29" i="21"/>
  <c r="K29" i="21" s="1"/>
  <c r="I28" i="21"/>
  <c r="K28" i="21" s="1"/>
  <c r="K27" i="21"/>
  <c r="K26" i="21"/>
  <c r="K25" i="21"/>
  <c r="I24" i="21"/>
  <c r="K24" i="21" s="1"/>
  <c r="I23" i="21"/>
  <c r="K23" i="21" s="1"/>
  <c r="K22" i="21"/>
  <c r="K21" i="21"/>
  <c r="K20" i="21"/>
  <c r="K19" i="21"/>
  <c r="I18" i="21"/>
  <c r="K18" i="21" s="1"/>
  <c r="I17" i="21"/>
  <c r="K17" i="21" s="1"/>
  <c r="E16" i="21"/>
  <c r="I15" i="21"/>
  <c r="K15" i="21" s="1"/>
  <c r="K14" i="21"/>
  <c r="K13" i="21"/>
  <c r="K12" i="21"/>
  <c r="K11" i="21"/>
  <c r="K10" i="21"/>
  <c r="E9" i="21"/>
  <c r="I8" i="21"/>
  <c r="K8" i="21" s="1"/>
  <c r="K7" i="21"/>
  <c r="K6" i="21"/>
  <c r="K5" i="21"/>
  <c r="K4" i="21"/>
  <c r="I3" i="21"/>
  <c r="K3" i="21" s="1"/>
  <c r="E35" i="21" l="1"/>
  <c r="K34" i="21"/>
  <c r="K9" i="21"/>
  <c r="K16" i="21"/>
  <c r="K35" i="21" l="1"/>
  <c r="K37" i="21" s="1"/>
</calcChain>
</file>

<file path=xl/sharedStrings.xml><?xml version="1.0" encoding="utf-8"?>
<sst xmlns="http://schemas.openxmlformats.org/spreadsheetml/2006/main" count="97" uniqueCount="46">
  <si>
    <t>Отдел и подотдел</t>
  </si>
  <si>
    <t>Дървесен вид</t>
  </si>
  <si>
    <t>Сортимент</t>
  </si>
  <si>
    <t>Прогнозно количество дървесина пл.куб.м.</t>
  </si>
  <si>
    <t>Прогнозно количество дървесина пр.куб.м.</t>
  </si>
  <si>
    <t>Начална цена лв./пл.м3 без ДДС</t>
  </si>
  <si>
    <t>Начална цена лв./пр.м3 без ДДС</t>
  </si>
  <si>
    <t>Обща цена. лв. без ДДС/ пл.м3</t>
  </si>
  <si>
    <t>Обща цена. лв. без ДДС/ пр.м3</t>
  </si>
  <si>
    <t>Обща цена. лв. без ДДС</t>
  </si>
  <si>
    <t>Технологична дървесина от дребна</t>
  </si>
  <si>
    <t>Технологична дървесина от дърва</t>
  </si>
  <si>
    <t>Дърва за огрев</t>
  </si>
  <si>
    <t>ОЗМ</t>
  </si>
  <si>
    <t>Всичко за подотдела</t>
  </si>
  <si>
    <t>Технологична дървесина от средна</t>
  </si>
  <si>
    <t>Трупи за бичене до 29 см.</t>
  </si>
  <si>
    <t>Трупи за бичене над 30 см.</t>
  </si>
  <si>
    <t>Липа</t>
  </si>
  <si>
    <t>270 а</t>
  </si>
  <si>
    <t>Акация</t>
  </si>
  <si>
    <t>1002 г</t>
  </si>
  <si>
    <t>Ч.орех</t>
  </si>
  <si>
    <t>Топола</t>
  </si>
  <si>
    <t>Чинар</t>
  </si>
  <si>
    <t>1008 с</t>
  </si>
  <si>
    <t>I</t>
  </si>
  <si>
    <t>II</t>
  </si>
  <si>
    <t>III</t>
  </si>
  <si>
    <t>IV</t>
  </si>
  <si>
    <t>Обект №</t>
  </si>
  <si>
    <t>ПРИЛОЖЕНИЕ №3</t>
  </si>
  <si>
    <t>График за добив на дървесина по тримесечия</t>
  </si>
  <si>
    <t>Отдел, подотдел</t>
  </si>
  <si>
    <t>ТРИМЕСЕЧИЯ за 2025 година</t>
  </si>
  <si>
    <t>Общо</t>
  </si>
  <si>
    <t>270 а, 1002 г, 1008 с</t>
  </si>
  <si>
    <t>ОБЩО - сеч, разкройване, извоз до временен склад</t>
  </si>
  <si>
    <t>Товарене, транспорт до временна ТИР станция и претоварване, тон</t>
  </si>
  <si>
    <t>Тон</t>
  </si>
  <si>
    <t>ВСИЧКО ЗА ОБЕКТ I</t>
  </si>
  <si>
    <t>Приложение 2</t>
  </si>
  <si>
    <t>към Договор №04/С/06.01.2025г</t>
  </si>
  <si>
    <t>ЗА ВЪЗЛОЖИТЕЛЯ: ........../п/..........................</t>
  </si>
  <si>
    <t>ЗА ИЗПЪЛНИТЕЛЯ: ......./п/....................</t>
  </si>
  <si>
    <t>Ръководител счет. отдел: ........./п/.......................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</si>
</sst>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л_в_._-;\-* #,##0.00\ _л_в_._-;_-* &quot;-&quot;??\ _л_в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1" fillId="4" borderId="0" applyNumberFormat="0" applyBorder="0" applyProtection="0">
      <alignment vertical="top"/>
    </xf>
  </cellStyleXfs>
  <cellXfs count="66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/>
    <xf numFmtId="0" fontId="2" fillId="0" borderId="1" xfId="1" applyFont="1" applyBorder="1" applyAlignment="1">
      <alignment vertical="center"/>
    </xf>
    <xf numFmtId="2" fontId="2" fillId="0" borderId="1" xfId="1" applyNumberFormat="1" applyFont="1" applyBorder="1"/>
    <xf numFmtId="0" fontId="2" fillId="0" borderId="2" xfId="1" applyFont="1" applyBorder="1" applyAlignment="1">
      <alignment horizontal="right" vertical="top"/>
    </xf>
    <xf numFmtId="1" fontId="2" fillId="0" borderId="2" xfId="1" applyNumberFormat="1" applyFont="1" applyBorder="1" applyAlignment="1">
      <alignment horizontal="right" vertical="top"/>
    </xf>
    <xf numFmtId="0" fontId="2" fillId="0" borderId="0" xfId="0" applyFont="1"/>
    <xf numFmtId="0" fontId="2" fillId="0" borderId="1" xfId="1" applyFont="1" applyBorder="1"/>
    <xf numFmtId="1" fontId="2" fillId="0" borderId="2" xfId="1" applyNumberFormat="1" applyFont="1" applyBorder="1" applyAlignment="1">
      <alignment horizontal="right"/>
    </xf>
    <xf numFmtId="1" fontId="2" fillId="0" borderId="1" xfId="1" applyNumberFormat="1" applyFont="1" applyBorder="1" applyAlignment="1">
      <alignment horizontal="right" vertical="top"/>
    </xf>
    <xf numFmtId="0" fontId="2" fillId="0" borderId="1" xfId="0" applyFont="1" applyBorder="1"/>
    <xf numFmtId="0" fontId="2" fillId="3" borderId="2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right" vertical="top"/>
    </xf>
    <xf numFmtId="2" fontId="4" fillId="2" borderId="1" xfId="0" applyNumberFormat="1" applyFont="1" applyFill="1" applyBorder="1"/>
    <xf numFmtId="0" fontId="2" fillId="0" borderId="1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1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/>
    <xf numFmtId="0" fontId="4" fillId="2" borderId="0" xfId="0" applyFont="1" applyFill="1"/>
    <xf numFmtId="2" fontId="4" fillId="2" borderId="0" xfId="0" applyNumberFormat="1" applyFont="1" applyFill="1"/>
    <xf numFmtId="0" fontId="2" fillId="0" borderId="1" xfId="1" applyFont="1" applyBorder="1" applyAlignment="1">
      <alignment horizontal="right" vertical="top"/>
    </xf>
    <xf numFmtId="0" fontId="12" fillId="0" borderId="0" xfId="0" applyFont="1"/>
    <xf numFmtId="0" fontId="2" fillId="5" borderId="3" xfId="1" applyFont="1" applyFill="1" applyBorder="1" applyAlignment="1">
      <alignment horizontal="left" vertical="top"/>
    </xf>
    <xf numFmtId="0" fontId="3" fillId="5" borderId="2" xfId="1" applyFont="1" applyFill="1" applyBorder="1" applyAlignment="1">
      <alignment horizontal="right"/>
    </xf>
    <xf numFmtId="1" fontId="3" fillId="5" borderId="2" xfId="1" applyNumberFormat="1" applyFont="1" applyFill="1" applyBorder="1" applyAlignment="1">
      <alignment horizontal="right"/>
    </xf>
    <xf numFmtId="0" fontId="2" fillId="5" borderId="1" xfId="1" applyFont="1" applyFill="1" applyBorder="1"/>
    <xf numFmtId="2" fontId="3" fillId="5" borderId="2" xfId="1" applyNumberFormat="1" applyFont="1" applyFill="1" applyBorder="1" applyAlignment="1">
      <alignment horizontal="right"/>
    </xf>
    <xf numFmtId="1" fontId="3" fillId="5" borderId="6" xfId="1" applyNumberFormat="1" applyFont="1" applyFill="1" applyBorder="1" applyAlignment="1">
      <alignment horizontal="right"/>
    </xf>
    <xf numFmtId="0" fontId="2" fillId="5" borderId="7" xfId="1" applyFont="1" applyFill="1" applyBorder="1"/>
    <xf numFmtId="2" fontId="3" fillId="5" borderId="6" xfId="1" applyNumberFormat="1" applyFont="1" applyFill="1" applyBorder="1" applyAlignment="1">
      <alignment horizontal="right"/>
    </xf>
    <xf numFmtId="1" fontId="4" fillId="6" borderId="1" xfId="0" applyNumberFormat="1" applyFont="1" applyFill="1" applyBorder="1"/>
    <xf numFmtId="0" fontId="4" fillId="6" borderId="1" xfId="0" applyFont="1" applyFill="1" applyBorder="1"/>
    <xf numFmtId="2" fontId="4" fillId="6" borderId="1" xfId="0" applyNumberFormat="1" applyFont="1" applyFill="1" applyBorder="1"/>
    <xf numFmtId="1" fontId="4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2" fontId="4" fillId="6" borderId="1" xfId="0" applyNumberFormat="1" applyFont="1" applyFill="1" applyBorder="1" applyAlignment="1">
      <alignment vertical="center"/>
    </xf>
    <xf numFmtId="2" fontId="4" fillId="6" borderId="8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6" borderId="9" xfId="1" applyFont="1" applyFill="1" applyBorder="1" applyAlignment="1">
      <alignment horizontal="center" vertical="center" wrapText="1"/>
    </xf>
    <xf numFmtId="0" fontId="3" fillId="6" borderId="3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3" fillId="6" borderId="9" xfId="1" applyFont="1" applyFill="1" applyBorder="1" applyAlignment="1">
      <alignment horizontal="center" vertical="center"/>
    </xf>
    <xf numFmtId="0" fontId="3" fillId="6" borderId="3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4">
    <cellStyle name="Excel_BuiltIn_Good" xfId="3" xr:uid="{00000000-0005-0000-0000-000000000000}"/>
    <cellStyle name="Запетая 2" xfId="2" xr:uid="{00000000-0005-0000-0000-000001000000}"/>
    <cellStyle name="Нормален" xfId="0" builtinId="0"/>
    <cellStyle name="Нормален 2" xfId="1" xr:uid="{00000000-0005-0000-0000-000003000000}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topLeftCell="A28" workbookViewId="0">
      <selection activeCell="G38" sqref="G38"/>
    </sheetView>
  </sheetViews>
  <sheetFormatPr defaultRowHeight="15.75" x14ac:dyDescent="0.25"/>
  <cols>
    <col min="1" max="1" width="9.140625" style="34" customWidth="1"/>
    <col min="2" max="2" width="10.42578125" style="34" customWidth="1"/>
    <col min="3" max="3" width="10.5703125" style="34" customWidth="1"/>
    <col min="4" max="4" width="43.85546875" style="34" customWidth="1"/>
    <col min="5" max="5" width="13.42578125" style="34" customWidth="1"/>
    <col min="6" max="6" width="17" style="34" customWidth="1"/>
    <col min="7" max="7" width="11.85546875" style="34" customWidth="1"/>
    <col min="8" max="8" width="12.28515625" style="34" customWidth="1"/>
    <col min="9" max="9" width="11.85546875" style="34" customWidth="1"/>
    <col min="10" max="10" width="12.140625" style="34" customWidth="1"/>
    <col min="11" max="11" width="13" style="34" customWidth="1"/>
    <col min="12" max="16384" width="9.140625" style="34"/>
  </cols>
  <sheetData>
    <row r="1" spans="1:11" x14ac:dyDescent="0.25">
      <c r="D1" s="34" t="s">
        <v>41</v>
      </c>
    </row>
    <row r="2" spans="1:11" s="8" customFormat="1" ht="63" x14ac:dyDescent="0.25">
      <c r="A2" s="16" t="s">
        <v>30</v>
      </c>
      <c r="B2" s="13" t="s">
        <v>0</v>
      </c>
      <c r="C2" s="2" t="s">
        <v>1</v>
      </c>
      <c r="D2" s="1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1:11" s="8" customFormat="1" x14ac:dyDescent="0.25">
      <c r="A3" s="51" t="s">
        <v>26</v>
      </c>
      <c r="B3" s="57" t="s">
        <v>19</v>
      </c>
      <c r="C3" s="3" t="s">
        <v>20</v>
      </c>
      <c r="D3" s="4" t="s">
        <v>16</v>
      </c>
      <c r="E3" s="6">
        <v>2</v>
      </c>
      <c r="F3" s="10"/>
      <c r="G3" s="5">
        <v>36</v>
      </c>
      <c r="H3" s="5"/>
      <c r="I3" s="5">
        <f>E3*G3</f>
        <v>72</v>
      </c>
      <c r="J3" s="5"/>
      <c r="K3" s="5">
        <f>I3</f>
        <v>72</v>
      </c>
    </row>
    <row r="4" spans="1:11" s="8" customFormat="1" x14ac:dyDescent="0.25">
      <c r="A4" s="52"/>
      <c r="B4" s="58"/>
      <c r="C4" s="3" t="s">
        <v>20</v>
      </c>
      <c r="D4" s="4" t="s">
        <v>15</v>
      </c>
      <c r="E4" s="6">
        <v>31</v>
      </c>
      <c r="F4" s="7">
        <v>52</v>
      </c>
      <c r="G4" s="5"/>
      <c r="H4" s="5">
        <v>24</v>
      </c>
      <c r="I4" s="5"/>
      <c r="J4" s="5">
        <f>F4*H4</f>
        <v>1248</v>
      </c>
      <c r="K4" s="5">
        <f>J4</f>
        <v>1248</v>
      </c>
    </row>
    <row r="5" spans="1:11" s="8" customFormat="1" x14ac:dyDescent="0.25">
      <c r="A5" s="52"/>
      <c r="B5" s="58"/>
      <c r="C5" s="3" t="s">
        <v>20</v>
      </c>
      <c r="D5" s="4" t="s">
        <v>10</v>
      </c>
      <c r="E5" s="6">
        <v>15</v>
      </c>
      <c r="F5" s="7">
        <v>25</v>
      </c>
      <c r="G5" s="5"/>
      <c r="H5" s="5">
        <v>24</v>
      </c>
      <c r="I5" s="5"/>
      <c r="J5" s="5">
        <f t="shared" ref="J5:J7" si="0">F5*H5</f>
        <v>600</v>
      </c>
      <c r="K5" s="5">
        <f>J5</f>
        <v>600</v>
      </c>
    </row>
    <row r="6" spans="1:11" s="8" customFormat="1" x14ac:dyDescent="0.25">
      <c r="A6" s="52"/>
      <c r="B6" s="58"/>
      <c r="C6" s="3" t="s">
        <v>20</v>
      </c>
      <c r="D6" s="4" t="s">
        <v>11</v>
      </c>
      <c r="E6" s="6">
        <v>88</v>
      </c>
      <c r="F6" s="7">
        <v>147</v>
      </c>
      <c r="G6" s="5"/>
      <c r="H6" s="5">
        <v>24</v>
      </c>
      <c r="I6" s="5"/>
      <c r="J6" s="5">
        <f t="shared" si="0"/>
        <v>3528</v>
      </c>
      <c r="K6" s="5">
        <f>J6</f>
        <v>3528</v>
      </c>
    </row>
    <row r="7" spans="1:11" s="8" customFormat="1" x14ac:dyDescent="0.25">
      <c r="A7" s="52"/>
      <c r="B7" s="58"/>
      <c r="C7" s="3" t="s">
        <v>20</v>
      </c>
      <c r="D7" s="4" t="s">
        <v>12</v>
      </c>
      <c r="E7" s="6">
        <v>57</v>
      </c>
      <c r="F7" s="7">
        <v>104</v>
      </c>
      <c r="G7" s="5"/>
      <c r="H7" s="5">
        <v>24</v>
      </c>
      <c r="I7" s="5"/>
      <c r="J7" s="5">
        <f t="shared" si="0"/>
        <v>2496</v>
      </c>
      <c r="K7" s="5">
        <f>J7</f>
        <v>2496</v>
      </c>
    </row>
    <row r="8" spans="1:11" s="8" customFormat="1" x14ac:dyDescent="0.25">
      <c r="A8" s="52"/>
      <c r="B8" s="58"/>
      <c r="C8" s="3" t="s">
        <v>20</v>
      </c>
      <c r="D8" s="4" t="s">
        <v>13</v>
      </c>
      <c r="E8" s="12">
        <v>1</v>
      </c>
      <c r="F8" s="10"/>
      <c r="G8" s="5">
        <v>36</v>
      </c>
      <c r="H8" s="5"/>
      <c r="I8" s="5">
        <f>E8*G8</f>
        <v>36</v>
      </c>
      <c r="J8" s="5"/>
      <c r="K8" s="5">
        <f>I8</f>
        <v>36</v>
      </c>
    </row>
    <row r="9" spans="1:11" s="8" customFormat="1" x14ac:dyDescent="0.25">
      <c r="A9" s="52"/>
      <c r="B9" s="59"/>
      <c r="C9" s="35"/>
      <c r="D9" s="36" t="s">
        <v>14</v>
      </c>
      <c r="E9" s="37">
        <f>SUM(E3:E8)</f>
        <v>194</v>
      </c>
      <c r="F9" s="37">
        <v>328</v>
      </c>
      <c r="G9" s="38"/>
      <c r="H9" s="38"/>
      <c r="I9" s="39"/>
      <c r="J9" s="39"/>
      <c r="K9" s="39">
        <f>SUM(K3:K8)</f>
        <v>7980</v>
      </c>
    </row>
    <row r="10" spans="1:11" s="8" customFormat="1" x14ac:dyDescent="0.25">
      <c r="A10" s="52"/>
      <c r="B10" s="58" t="s">
        <v>21</v>
      </c>
      <c r="C10" s="8" t="s">
        <v>23</v>
      </c>
      <c r="D10" s="4" t="s">
        <v>11</v>
      </c>
      <c r="E10" s="12">
        <v>3</v>
      </c>
      <c r="F10" s="7">
        <v>5</v>
      </c>
      <c r="G10" s="12"/>
      <c r="H10" s="5">
        <v>24</v>
      </c>
      <c r="I10" s="12"/>
      <c r="J10" s="5">
        <f t="shared" ref="J10:J14" si="1">F10*H10</f>
        <v>120</v>
      </c>
      <c r="K10" s="5">
        <f>J10</f>
        <v>120</v>
      </c>
    </row>
    <row r="11" spans="1:11" s="8" customFormat="1" x14ac:dyDescent="0.25">
      <c r="A11" s="52"/>
      <c r="B11" s="58"/>
      <c r="C11" s="3" t="s">
        <v>22</v>
      </c>
      <c r="D11" s="4" t="s">
        <v>15</v>
      </c>
      <c r="E11" s="33">
        <v>22</v>
      </c>
      <c r="F11" s="7">
        <v>37</v>
      </c>
      <c r="G11" s="5"/>
      <c r="H11" s="5">
        <v>24</v>
      </c>
      <c r="I11" s="5"/>
      <c r="J11" s="5">
        <f t="shared" si="1"/>
        <v>888</v>
      </c>
      <c r="K11" s="5">
        <f>J11</f>
        <v>888</v>
      </c>
    </row>
    <row r="12" spans="1:11" s="8" customFormat="1" x14ac:dyDescent="0.25">
      <c r="A12" s="52"/>
      <c r="B12" s="58"/>
      <c r="C12" s="3" t="s">
        <v>22</v>
      </c>
      <c r="D12" s="4" t="s">
        <v>10</v>
      </c>
      <c r="E12" s="33">
        <v>4</v>
      </c>
      <c r="F12" s="7">
        <v>7</v>
      </c>
      <c r="G12" s="5"/>
      <c r="H12" s="5">
        <v>24</v>
      </c>
      <c r="I12" s="5"/>
      <c r="J12" s="5">
        <f t="shared" si="1"/>
        <v>168</v>
      </c>
      <c r="K12" s="5">
        <f>J12</f>
        <v>168</v>
      </c>
    </row>
    <row r="13" spans="1:11" s="8" customFormat="1" x14ac:dyDescent="0.25">
      <c r="A13" s="52"/>
      <c r="B13" s="58"/>
      <c r="C13" s="3" t="s">
        <v>22</v>
      </c>
      <c r="D13" s="4" t="s">
        <v>11</v>
      </c>
      <c r="E13" s="12">
        <v>53</v>
      </c>
      <c r="F13" s="7">
        <v>88</v>
      </c>
      <c r="G13" s="5"/>
      <c r="H13" s="5">
        <v>24</v>
      </c>
      <c r="I13" s="5"/>
      <c r="J13" s="5">
        <f t="shared" si="1"/>
        <v>2112</v>
      </c>
      <c r="K13" s="5">
        <f>J13</f>
        <v>2112</v>
      </c>
    </row>
    <row r="14" spans="1:11" s="8" customFormat="1" x14ac:dyDescent="0.25">
      <c r="A14" s="52"/>
      <c r="B14" s="58"/>
      <c r="C14" s="3" t="s">
        <v>22</v>
      </c>
      <c r="D14" s="4" t="s">
        <v>12</v>
      </c>
      <c r="E14" s="6">
        <v>23</v>
      </c>
      <c r="F14" s="7">
        <v>42</v>
      </c>
      <c r="G14" s="5"/>
      <c r="H14" s="5">
        <v>24</v>
      </c>
      <c r="I14" s="5"/>
      <c r="J14" s="5">
        <f t="shared" si="1"/>
        <v>1008</v>
      </c>
      <c r="K14" s="5">
        <f>J14</f>
        <v>1008</v>
      </c>
    </row>
    <row r="15" spans="1:11" s="8" customFormat="1" x14ac:dyDescent="0.25">
      <c r="A15" s="52"/>
      <c r="B15" s="58"/>
      <c r="C15" s="3" t="s">
        <v>22</v>
      </c>
      <c r="D15" s="4" t="s">
        <v>13</v>
      </c>
      <c r="E15" s="6">
        <v>4</v>
      </c>
      <c r="F15" s="7"/>
      <c r="G15" s="5">
        <v>36</v>
      </c>
      <c r="H15" s="5"/>
      <c r="I15" s="5">
        <f>E15*G15</f>
        <v>144</v>
      </c>
      <c r="J15" s="5"/>
      <c r="K15" s="5">
        <f>I15</f>
        <v>144</v>
      </c>
    </row>
    <row r="16" spans="1:11" s="8" customFormat="1" x14ac:dyDescent="0.25">
      <c r="A16" s="52"/>
      <c r="B16" s="59"/>
      <c r="C16" s="35"/>
      <c r="D16" s="36" t="s">
        <v>14</v>
      </c>
      <c r="E16" s="37">
        <f>SUM(E10:E15)</f>
        <v>109</v>
      </c>
      <c r="F16" s="37">
        <v>179</v>
      </c>
      <c r="G16" s="38"/>
      <c r="H16" s="38"/>
      <c r="I16" s="39"/>
      <c r="J16" s="39"/>
      <c r="K16" s="39">
        <f>SUM(K10:K15)</f>
        <v>4440</v>
      </c>
    </row>
    <row r="17" spans="1:11" s="8" customFormat="1" x14ac:dyDescent="0.25">
      <c r="A17" s="52"/>
      <c r="B17" s="58" t="s">
        <v>25</v>
      </c>
      <c r="C17" s="3" t="s">
        <v>22</v>
      </c>
      <c r="D17" s="4" t="s">
        <v>17</v>
      </c>
      <c r="E17" s="12">
        <v>5</v>
      </c>
      <c r="F17" s="12"/>
      <c r="G17" s="5">
        <v>36</v>
      </c>
      <c r="H17" s="5"/>
      <c r="I17" s="5">
        <f>E17*G17</f>
        <v>180</v>
      </c>
      <c r="J17" s="5"/>
      <c r="K17" s="5">
        <f>I17</f>
        <v>180</v>
      </c>
    </row>
    <row r="18" spans="1:11" s="8" customFormat="1" x14ac:dyDescent="0.25">
      <c r="A18" s="52"/>
      <c r="B18" s="58"/>
      <c r="C18" s="3" t="s">
        <v>22</v>
      </c>
      <c r="D18" s="4" t="s">
        <v>16</v>
      </c>
      <c r="E18" s="12">
        <v>50</v>
      </c>
      <c r="F18" s="7"/>
      <c r="G18" s="5">
        <v>36</v>
      </c>
      <c r="H18" s="5"/>
      <c r="I18" s="5">
        <f>E18*G18</f>
        <v>1800</v>
      </c>
      <c r="J18" s="5"/>
      <c r="K18" s="5">
        <f>I18</f>
        <v>1800</v>
      </c>
    </row>
    <row r="19" spans="1:11" s="8" customFormat="1" x14ac:dyDescent="0.25">
      <c r="A19" s="52"/>
      <c r="B19" s="58"/>
      <c r="C19" s="3" t="s">
        <v>22</v>
      </c>
      <c r="D19" s="4" t="s">
        <v>15</v>
      </c>
      <c r="E19" s="14">
        <v>26</v>
      </c>
      <c r="F19" s="7">
        <v>43</v>
      </c>
      <c r="G19" s="5"/>
      <c r="H19" s="5">
        <v>24</v>
      </c>
      <c r="I19" s="5"/>
      <c r="J19" s="5">
        <f t="shared" ref="J19:J22" si="2">F19*H19</f>
        <v>1032</v>
      </c>
      <c r="K19" s="5">
        <f>J19</f>
        <v>1032</v>
      </c>
    </row>
    <row r="20" spans="1:11" s="8" customFormat="1" x14ac:dyDescent="0.25">
      <c r="A20" s="52"/>
      <c r="B20" s="58"/>
      <c r="C20" s="3" t="s">
        <v>22</v>
      </c>
      <c r="D20" s="4" t="s">
        <v>10</v>
      </c>
      <c r="E20" s="33">
        <v>5</v>
      </c>
      <c r="F20" s="7">
        <v>8</v>
      </c>
      <c r="G20" s="5"/>
      <c r="H20" s="5">
        <v>24</v>
      </c>
      <c r="I20" s="5"/>
      <c r="J20" s="5">
        <f t="shared" si="2"/>
        <v>192</v>
      </c>
      <c r="K20" s="5">
        <f>J20</f>
        <v>192</v>
      </c>
    </row>
    <row r="21" spans="1:11" s="8" customFormat="1" x14ac:dyDescent="0.25">
      <c r="A21" s="52"/>
      <c r="B21" s="58"/>
      <c r="C21" s="3" t="s">
        <v>22</v>
      </c>
      <c r="D21" s="4" t="s">
        <v>11</v>
      </c>
      <c r="E21" s="12">
        <v>107</v>
      </c>
      <c r="F21" s="7">
        <v>178</v>
      </c>
      <c r="G21" s="5"/>
      <c r="H21" s="5">
        <v>24</v>
      </c>
      <c r="I21" s="5"/>
      <c r="J21" s="5">
        <f t="shared" si="2"/>
        <v>4272</v>
      </c>
      <c r="K21" s="5">
        <f>J21</f>
        <v>4272</v>
      </c>
    </row>
    <row r="22" spans="1:11" s="8" customFormat="1" x14ac:dyDescent="0.25">
      <c r="A22" s="52"/>
      <c r="B22" s="58"/>
      <c r="C22" s="3" t="s">
        <v>22</v>
      </c>
      <c r="D22" s="4" t="s">
        <v>12</v>
      </c>
      <c r="E22" s="6">
        <v>46</v>
      </c>
      <c r="F22" s="7">
        <v>84</v>
      </c>
      <c r="G22" s="5"/>
      <c r="H22" s="5">
        <v>24</v>
      </c>
      <c r="I22" s="5"/>
      <c r="J22" s="5">
        <f t="shared" si="2"/>
        <v>2016</v>
      </c>
      <c r="K22" s="5">
        <f>J22</f>
        <v>2016</v>
      </c>
    </row>
    <row r="23" spans="1:11" s="8" customFormat="1" x14ac:dyDescent="0.25">
      <c r="A23" s="52"/>
      <c r="B23" s="58"/>
      <c r="C23" s="3" t="s">
        <v>22</v>
      </c>
      <c r="D23" s="4" t="s">
        <v>13</v>
      </c>
      <c r="E23" s="6">
        <v>4</v>
      </c>
      <c r="F23" s="7"/>
      <c r="G23" s="5">
        <v>36</v>
      </c>
      <c r="H23" s="5"/>
      <c r="I23" s="5">
        <f>E23*G23</f>
        <v>144</v>
      </c>
      <c r="J23" s="5"/>
      <c r="K23" s="5">
        <f>I23</f>
        <v>144</v>
      </c>
    </row>
    <row r="24" spans="1:11" s="8" customFormat="1" x14ac:dyDescent="0.25">
      <c r="A24" s="52"/>
      <c r="B24" s="58"/>
      <c r="C24" s="9" t="s">
        <v>18</v>
      </c>
      <c r="D24" s="4" t="s">
        <v>16</v>
      </c>
      <c r="E24" s="12">
        <v>2</v>
      </c>
      <c r="F24" s="11"/>
      <c r="G24" s="5">
        <v>36</v>
      </c>
      <c r="H24" s="12"/>
      <c r="I24" s="5">
        <f>E24*G24</f>
        <v>72</v>
      </c>
      <c r="K24" s="5">
        <f>I24</f>
        <v>72</v>
      </c>
    </row>
    <row r="25" spans="1:11" s="8" customFormat="1" x14ac:dyDescent="0.25">
      <c r="A25" s="52"/>
      <c r="B25" s="58"/>
      <c r="C25" s="9" t="s">
        <v>18</v>
      </c>
      <c r="D25" s="4" t="s">
        <v>15</v>
      </c>
      <c r="E25" s="12">
        <v>3</v>
      </c>
      <c r="F25" s="7">
        <v>5</v>
      </c>
      <c r="G25" s="12"/>
      <c r="H25" s="5">
        <v>24</v>
      </c>
      <c r="I25" s="5"/>
      <c r="J25" s="5">
        <f t="shared" ref="J25:J27" si="3">F25*H25</f>
        <v>120</v>
      </c>
      <c r="K25" s="5">
        <f>J25</f>
        <v>120</v>
      </c>
    </row>
    <row r="26" spans="1:11" s="8" customFormat="1" x14ac:dyDescent="0.25">
      <c r="A26" s="52"/>
      <c r="B26" s="58"/>
      <c r="C26" s="9" t="s">
        <v>18</v>
      </c>
      <c r="D26" s="4" t="s">
        <v>11</v>
      </c>
      <c r="E26" s="12">
        <v>16</v>
      </c>
      <c r="F26" s="7">
        <v>27</v>
      </c>
      <c r="G26" s="12"/>
      <c r="H26" s="5">
        <v>24</v>
      </c>
      <c r="I26" s="5"/>
      <c r="J26" s="5">
        <f t="shared" si="3"/>
        <v>648</v>
      </c>
      <c r="K26" s="5">
        <f>J26</f>
        <v>648</v>
      </c>
    </row>
    <row r="27" spans="1:11" s="8" customFormat="1" x14ac:dyDescent="0.25">
      <c r="A27" s="52"/>
      <c r="B27" s="58"/>
      <c r="C27" s="9" t="s">
        <v>18</v>
      </c>
      <c r="D27" s="4" t="s">
        <v>12</v>
      </c>
      <c r="E27" s="12">
        <v>7</v>
      </c>
      <c r="F27" s="7">
        <v>13</v>
      </c>
      <c r="G27" s="12"/>
      <c r="H27" s="5">
        <v>24</v>
      </c>
      <c r="I27" s="5"/>
      <c r="J27" s="5">
        <f t="shared" si="3"/>
        <v>312</v>
      </c>
      <c r="K27" s="5">
        <f>J27</f>
        <v>312</v>
      </c>
    </row>
    <row r="28" spans="1:11" s="8" customFormat="1" x14ac:dyDescent="0.25">
      <c r="A28" s="52"/>
      <c r="B28" s="58"/>
      <c r="C28" s="9" t="s">
        <v>18</v>
      </c>
      <c r="D28" s="4" t="s">
        <v>13</v>
      </c>
      <c r="E28" s="12">
        <v>2</v>
      </c>
      <c r="F28" s="11"/>
      <c r="G28" s="5">
        <v>36</v>
      </c>
      <c r="H28" s="5"/>
      <c r="I28" s="5">
        <f>E28*G28</f>
        <v>72</v>
      </c>
      <c r="J28" s="5"/>
      <c r="K28" s="5">
        <f>I28</f>
        <v>72</v>
      </c>
    </row>
    <row r="29" spans="1:11" s="8" customFormat="1" x14ac:dyDescent="0.25">
      <c r="A29" s="52"/>
      <c r="B29" s="58"/>
      <c r="C29" s="3" t="s">
        <v>24</v>
      </c>
      <c r="D29" s="4" t="s">
        <v>16</v>
      </c>
      <c r="E29" s="6">
        <v>1</v>
      </c>
      <c r="F29" s="7"/>
      <c r="G29" s="5">
        <v>36</v>
      </c>
      <c r="H29" s="5"/>
      <c r="I29" s="5">
        <f>E29*G29</f>
        <v>36</v>
      </c>
      <c r="J29" s="5"/>
      <c r="K29" s="5">
        <f>I29</f>
        <v>36</v>
      </c>
    </row>
    <row r="30" spans="1:11" s="8" customFormat="1" x14ac:dyDescent="0.25">
      <c r="A30" s="52"/>
      <c r="B30" s="58"/>
      <c r="C30" s="3" t="s">
        <v>24</v>
      </c>
      <c r="D30" s="4" t="s">
        <v>10</v>
      </c>
      <c r="E30" s="6">
        <v>1</v>
      </c>
      <c r="F30" s="7">
        <v>2</v>
      </c>
      <c r="G30" s="5"/>
      <c r="H30" s="5">
        <v>24</v>
      </c>
      <c r="I30" s="5"/>
      <c r="J30" s="5">
        <f t="shared" ref="J30:J32" si="4">F30*H30</f>
        <v>48</v>
      </c>
      <c r="K30" s="5">
        <f>J30</f>
        <v>48</v>
      </c>
    </row>
    <row r="31" spans="1:11" s="8" customFormat="1" x14ac:dyDescent="0.25">
      <c r="A31" s="52"/>
      <c r="B31" s="58"/>
      <c r="C31" s="3" t="s">
        <v>24</v>
      </c>
      <c r="D31" s="4" t="s">
        <v>11</v>
      </c>
      <c r="E31" s="6">
        <v>13</v>
      </c>
      <c r="F31" s="7">
        <v>22</v>
      </c>
      <c r="G31" s="5"/>
      <c r="H31" s="5">
        <v>24</v>
      </c>
      <c r="I31" s="5"/>
      <c r="J31" s="5">
        <f t="shared" si="4"/>
        <v>528</v>
      </c>
      <c r="K31" s="5">
        <f>J31</f>
        <v>528</v>
      </c>
    </row>
    <row r="32" spans="1:11" s="8" customFormat="1" x14ac:dyDescent="0.25">
      <c r="A32" s="52"/>
      <c r="B32" s="58"/>
      <c r="C32" s="3" t="s">
        <v>24</v>
      </c>
      <c r="D32" s="4" t="s">
        <v>12</v>
      </c>
      <c r="E32" s="6">
        <v>5</v>
      </c>
      <c r="F32" s="7">
        <v>9</v>
      </c>
      <c r="G32" s="5"/>
      <c r="H32" s="5">
        <v>24</v>
      </c>
      <c r="I32" s="5"/>
      <c r="J32" s="5">
        <f t="shared" si="4"/>
        <v>216</v>
      </c>
      <c r="K32" s="5">
        <f>J32</f>
        <v>216</v>
      </c>
    </row>
    <row r="33" spans="1:11" s="8" customFormat="1" x14ac:dyDescent="0.25">
      <c r="A33" s="52"/>
      <c r="B33" s="58"/>
      <c r="C33" s="3" t="s">
        <v>24</v>
      </c>
      <c r="D33" s="4" t="s">
        <v>13</v>
      </c>
      <c r="E33" s="12">
        <v>1</v>
      </c>
      <c r="F33" s="7"/>
      <c r="G33" s="5">
        <v>36</v>
      </c>
      <c r="H33" s="5"/>
      <c r="I33" s="5">
        <f>E33*G33</f>
        <v>36</v>
      </c>
      <c r="J33" s="5"/>
      <c r="K33" s="5">
        <f>I33</f>
        <v>36</v>
      </c>
    </row>
    <row r="34" spans="1:11" s="8" customFormat="1" x14ac:dyDescent="0.25">
      <c r="A34" s="52"/>
      <c r="B34" s="59"/>
      <c r="C34" s="35"/>
      <c r="D34" s="36" t="s">
        <v>14</v>
      </c>
      <c r="E34" s="40">
        <f>SUM(E17:E33)</f>
        <v>294</v>
      </c>
      <c r="F34" s="40">
        <v>391</v>
      </c>
      <c r="G34" s="41"/>
      <c r="H34" s="41"/>
      <c r="I34" s="42"/>
      <c r="J34" s="42"/>
      <c r="K34" s="42">
        <f>SUM(K17:K33)</f>
        <v>11724</v>
      </c>
    </row>
    <row r="35" spans="1:11" x14ac:dyDescent="0.25">
      <c r="A35" s="52"/>
      <c r="B35" s="60" t="s">
        <v>37</v>
      </c>
      <c r="C35" s="61"/>
      <c r="D35" s="62"/>
      <c r="E35" s="43">
        <f>E34+E16+E9</f>
        <v>597</v>
      </c>
      <c r="F35" s="43">
        <f>F34+F16+F9</f>
        <v>898</v>
      </c>
      <c r="G35" s="44"/>
      <c r="H35" s="44"/>
      <c r="I35" s="44"/>
      <c r="J35" s="44"/>
      <c r="K35" s="45">
        <f>K34+K16+K9</f>
        <v>24144</v>
      </c>
    </row>
    <row r="36" spans="1:11" ht="30" customHeight="1" x14ac:dyDescent="0.25">
      <c r="A36" s="52"/>
      <c r="B36" s="54" t="s">
        <v>38</v>
      </c>
      <c r="C36" s="55"/>
      <c r="D36" s="56"/>
      <c r="E36" s="46" t="s">
        <v>39</v>
      </c>
      <c r="F36" s="47">
        <v>500</v>
      </c>
      <c r="G36" s="48"/>
      <c r="H36" s="49">
        <v>32</v>
      </c>
      <c r="I36" s="48"/>
      <c r="J36" s="48"/>
      <c r="K36" s="50">
        <f>F36*H36</f>
        <v>16000</v>
      </c>
    </row>
    <row r="37" spans="1:11" ht="18" customHeight="1" x14ac:dyDescent="0.25">
      <c r="A37" s="53"/>
      <c r="B37" s="63" t="s">
        <v>40</v>
      </c>
      <c r="C37" s="63"/>
      <c r="D37" s="63"/>
      <c r="E37" s="29"/>
      <c r="F37" s="30"/>
      <c r="G37" s="31"/>
      <c r="H37" s="32"/>
      <c r="I37" s="31"/>
      <c r="J37" s="31"/>
      <c r="K37" s="15">
        <f>K35+K36</f>
        <v>40144</v>
      </c>
    </row>
  </sheetData>
  <autoFilter ref="A2:K37" xr:uid="{00000000-0009-0000-0000-000000000000}"/>
  <mergeCells count="7">
    <mergeCell ref="A3:A37"/>
    <mergeCell ref="B3:B9"/>
    <mergeCell ref="B10:B16"/>
    <mergeCell ref="B17:B34"/>
    <mergeCell ref="B35:D35"/>
    <mergeCell ref="B36:D36"/>
    <mergeCell ref="B37:D37"/>
  </mergeCells>
  <conditionalFormatting sqref="B2">
    <cfRule type="duplicateValues" dxfId="7" priority="9"/>
    <cfRule type="duplicateValues" dxfId="6" priority="10"/>
  </conditionalFormatting>
  <conditionalFormatting sqref="B3:B9">
    <cfRule type="duplicateValues" dxfId="5" priority="7"/>
    <cfRule type="duplicateValues" dxfId="4" priority="8"/>
  </conditionalFormatting>
  <conditionalFormatting sqref="B10:B16">
    <cfRule type="duplicateValues" dxfId="3" priority="5"/>
    <cfRule type="duplicateValues" dxfId="2" priority="6"/>
  </conditionalFormatting>
  <conditionalFormatting sqref="B17:B34">
    <cfRule type="duplicateValues" dxfId="1" priority="3"/>
    <cfRule type="duplicateValues" dxfId="0" priority="4"/>
  </conditionalFormatting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2:K17"/>
  <sheetViews>
    <sheetView tabSelected="1" workbookViewId="0">
      <selection activeCell="P11" sqref="P11"/>
    </sheetView>
  </sheetViews>
  <sheetFormatPr defaultRowHeight="15" x14ac:dyDescent="0.25"/>
  <cols>
    <col min="5" max="5" width="12.140625" customWidth="1"/>
  </cols>
  <sheetData>
    <row r="2" spans="4:11" x14ac:dyDescent="0.25">
      <c r="D2" s="17"/>
      <c r="E2" s="65" t="s">
        <v>31</v>
      </c>
      <c r="F2" s="65"/>
      <c r="G2" s="65"/>
      <c r="H2" s="65"/>
      <c r="I2" s="65"/>
      <c r="J2" s="17"/>
    </row>
    <row r="3" spans="4:11" x14ac:dyDescent="0.25">
      <c r="D3" s="17"/>
      <c r="E3" s="65" t="s">
        <v>42</v>
      </c>
      <c r="F3" s="65"/>
      <c r="G3" s="65"/>
      <c r="H3" s="65"/>
      <c r="I3" s="65"/>
      <c r="J3" s="17"/>
    </row>
    <row r="4" spans="4:11" x14ac:dyDescent="0.25">
      <c r="D4" s="17"/>
      <c r="E4" s="18"/>
      <c r="F4" s="18"/>
      <c r="G4" s="18"/>
      <c r="H4" s="18"/>
      <c r="I4" s="18"/>
      <c r="J4" s="17"/>
    </row>
    <row r="5" spans="4:11" x14ac:dyDescent="0.25">
      <c r="D5" s="17"/>
      <c r="E5" s="65" t="s">
        <v>32</v>
      </c>
      <c r="F5" s="65"/>
      <c r="G5" s="65"/>
      <c r="H5" s="65"/>
      <c r="I5" s="65"/>
      <c r="J5" s="17"/>
    </row>
    <row r="10" spans="4:11" x14ac:dyDescent="0.25">
      <c r="D10" s="64" t="s">
        <v>30</v>
      </c>
      <c r="E10" s="64" t="s">
        <v>33</v>
      </c>
      <c r="F10" s="64" t="s">
        <v>34</v>
      </c>
      <c r="G10" s="64"/>
      <c r="H10" s="64"/>
      <c r="I10" s="64"/>
      <c r="J10" s="64" t="s">
        <v>35</v>
      </c>
    </row>
    <row r="11" spans="4:11" ht="34.15" customHeight="1" x14ac:dyDescent="0.25">
      <c r="D11" s="64"/>
      <c r="E11" s="64"/>
      <c r="F11" s="19" t="s">
        <v>26</v>
      </c>
      <c r="G11" s="19" t="s">
        <v>27</v>
      </c>
      <c r="H11" s="19" t="s">
        <v>28</v>
      </c>
      <c r="I11" s="19" t="s">
        <v>29</v>
      </c>
      <c r="J11" s="64"/>
    </row>
    <row r="12" spans="4:11" ht="30" x14ac:dyDescent="0.25">
      <c r="D12" s="19" t="s">
        <v>26</v>
      </c>
      <c r="E12" s="20" t="s">
        <v>36</v>
      </c>
      <c r="F12" s="21">
        <v>149</v>
      </c>
      <c r="G12" s="21">
        <v>149</v>
      </c>
      <c r="H12" s="21">
        <v>149</v>
      </c>
      <c r="I12" s="21">
        <v>150</v>
      </c>
      <c r="J12" s="22">
        <v>597</v>
      </c>
    </row>
    <row r="13" spans="4:11" x14ac:dyDescent="0.25">
      <c r="D13" s="23"/>
      <c r="E13" s="24"/>
      <c r="F13" s="25"/>
      <c r="G13" s="25"/>
      <c r="H13" s="25"/>
      <c r="I13" s="25"/>
      <c r="J13" s="23"/>
    </row>
    <row r="14" spans="4:11" x14ac:dyDescent="0.25">
      <c r="D14" s="26" t="s">
        <v>43</v>
      </c>
      <c r="E14" s="26"/>
      <c r="F14" s="26"/>
      <c r="G14" s="26"/>
      <c r="H14" s="26" t="s">
        <v>44</v>
      </c>
      <c r="I14" s="27"/>
      <c r="J14" s="27"/>
      <c r="K14" s="17"/>
    </row>
    <row r="15" spans="4:11" x14ac:dyDescent="0.25">
      <c r="D15" s="17"/>
      <c r="E15" s="17"/>
      <c r="F15" s="28"/>
      <c r="G15" s="26"/>
      <c r="H15" s="17"/>
      <c r="I15" s="17"/>
      <c r="J15" s="17"/>
      <c r="K15" s="17"/>
    </row>
    <row r="16" spans="4:11" x14ac:dyDescent="0.25">
      <c r="D16" s="17"/>
      <c r="E16" s="17"/>
      <c r="F16" s="28"/>
      <c r="G16" s="26"/>
      <c r="H16" s="17"/>
      <c r="I16" s="17"/>
      <c r="J16" s="17"/>
      <c r="K16" s="17"/>
    </row>
    <row r="17" spans="4:11" x14ac:dyDescent="0.25">
      <c r="D17" s="26" t="s">
        <v>45</v>
      </c>
      <c r="E17" s="26"/>
      <c r="F17" s="26"/>
      <c r="G17" s="26"/>
      <c r="H17" s="26"/>
      <c r="I17" s="17"/>
      <c r="J17" s="17"/>
      <c r="K17" s="17"/>
    </row>
  </sheetData>
  <mergeCells count="7">
    <mergeCell ref="J10:J11"/>
    <mergeCell ref="E2:I2"/>
    <mergeCell ref="E3:I3"/>
    <mergeCell ref="E5:I5"/>
    <mergeCell ref="D10:D11"/>
    <mergeCell ref="E10:E11"/>
    <mergeCell ref="F10:I10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Прил. 2</vt:lpstr>
      <vt:lpstr>Прил.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Kasa2</cp:lastModifiedBy>
  <cp:lastPrinted>2024-12-10T08:53:45Z</cp:lastPrinted>
  <dcterms:created xsi:type="dcterms:W3CDTF">2019-10-11T07:43:52Z</dcterms:created>
  <dcterms:modified xsi:type="dcterms:W3CDTF">2025-01-20T13:01:49Z</dcterms:modified>
</cp:coreProperties>
</file>